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īres maksa 2019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<sst xmlns="http://schemas.openxmlformats.org/spreadsheetml/2006/main" count="147" uniqueCount="133">
  <si>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Līvānu dzīvokļu un komunālā saimniecība SIA reģ.Nr.41503010497</t>
  </si>
  <si>
    <t>Rīgas ielā 2B, Līvāni, Līvānu nov., LV-5316</t>
  </si>
  <si>
    <t>Īres  maksa 2019.gadam</t>
  </si>
  <si>
    <t>Nr. p.k.</t>
  </si>
  <si>
    <t>Mājas adrese</t>
  </si>
  <si>
    <t>Kopējā platība kvm</t>
  </si>
  <si>
    <r>
      <rPr>
        <b/>
        <sz val="12"/>
        <rFont val="Arial"/>
        <family val="2"/>
      </rPr>
      <t>Īres maksa</t>
    </r>
    <r>
      <rPr>
        <sz val="12"/>
        <rFont val="Arial"/>
        <family val="2"/>
      </rPr>
      <t xml:space="preserve"> no 01.01.2019. eur/kvm īrniekiem, kas ir parakstījuši vienošanos vai pārslēguši īres līgumus</t>
    </r>
  </si>
  <si>
    <r>
      <rPr>
        <b/>
        <sz val="12"/>
        <rFont val="Arial"/>
        <family val="2"/>
      </rPr>
      <t>Īres maksa</t>
    </r>
    <r>
      <rPr>
        <sz val="12"/>
        <rFont val="Arial"/>
        <family val="2"/>
      </rPr>
      <t xml:space="preserve"> no 01.01.2019.-31.05.2019. eur/kvm īrniekiem, kas nav parakstījuši vienošanos vai pārslēguši īres līgumus</t>
    </r>
  </si>
  <si>
    <r>
      <rPr>
        <b/>
        <sz val="12"/>
        <rFont val="Arial"/>
        <family val="2"/>
      </rPr>
      <t>Īres maksa</t>
    </r>
    <r>
      <rPr>
        <sz val="12"/>
        <rFont val="Arial"/>
        <family val="2"/>
      </rPr>
      <t xml:space="preserve"> no 01.06.2019. eur/kvm īrniekiem, kas nav parakstījuši vienošanos vai pārslēguši īres līgumus</t>
    </r>
  </si>
  <si>
    <t>dzīvokļu skaits</t>
  </si>
  <si>
    <t>t.sk.paš-valdības</t>
  </si>
  <si>
    <t>aktivitāte</t>
  </si>
  <si>
    <t>Obligātie pārvaldī šanas un apsaim- niekoša- nas maksā- jumi</t>
  </si>
  <si>
    <t>Dzīvojamo māju nolieto-jums eur/kvm</t>
  </si>
  <si>
    <t>Maksājumi par turpmākajos periodos obligāto pārvaldīšanas darbību ietvaros veicamo dzīvojamās mājas remontu, atjaunošanu eur/kvm</t>
  </si>
  <si>
    <t>Kopā</t>
  </si>
  <si>
    <t>Dzīvoja mo māju nolieto-jums eur/kvm</t>
  </si>
  <si>
    <t>Avotu 1a</t>
  </si>
  <si>
    <t>Avotu 1b</t>
  </si>
  <si>
    <t>no esošā uzkrājuma</t>
  </si>
  <si>
    <t>Baznīcas 8</t>
  </si>
  <si>
    <t>Baznīcas 10</t>
  </si>
  <si>
    <t>Baznīcas 12</t>
  </si>
  <si>
    <t>Baznīcas 21</t>
  </si>
  <si>
    <t>Biedrības 3</t>
  </si>
  <si>
    <t>Biedrības 5</t>
  </si>
  <si>
    <t>Daugavpils 19</t>
  </si>
  <si>
    <t>Dzirnavu 10</t>
  </si>
  <si>
    <t>Jelgavas 6</t>
  </si>
  <si>
    <t>Jelgavas 8</t>
  </si>
  <si>
    <t>no uzkrājuma</t>
  </si>
  <si>
    <t>Jelgavas 20</t>
  </si>
  <si>
    <t>Jelgavas 20a</t>
  </si>
  <si>
    <t>Krustpils 14</t>
  </si>
  <si>
    <t>Krustpils 21</t>
  </si>
  <si>
    <t>Kurzemes 8</t>
  </si>
  <si>
    <t>Lāčplēša 11</t>
  </si>
  <si>
    <t>0,15eur/kvm</t>
  </si>
  <si>
    <t>Lāčplēša 15</t>
  </si>
  <si>
    <t>Lāčplēša 23</t>
  </si>
  <si>
    <t>Lāčplēša 25</t>
  </si>
  <si>
    <t>Lāčplēša 27</t>
  </si>
  <si>
    <t>uzkrājums guļvadam 1971,81 eur</t>
  </si>
  <si>
    <t>Liepu 1a</t>
  </si>
  <si>
    <t>Liepu 27</t>
  </si>
  <si>
    <t>Raiņa 1</t>
  </si>
  <si>
    <t>0,30eur/kvm+ no esošā uzkr.ūdens, kanalizācija</t>
  </si>
  <si>
    <t>Raiņa 4a</t>
  </si>
  <si>
    <t>Rīgas 4a</t>
  </si>
  <si>
    <t>Rīgas 6a</t>
  </si>
  <si>
    <t>Rīgas 10a</t>
  </si>
  <si>
    <t>Rīgas 12b</t>
  </si>
  <si>
    <t>Rīgas 24</t>
  </si>
  <si>
    <t>0,10eur/kvm</t>
  </si>
  <si>
    <t>Rīgas 30</t>
  </si>
  <si>
    <t>0,20eur/kvm; +jumta remonts no esošā uzkrājuma</t>
  </si>
  <si>
    <t>Rīgas 34a</t>
  </si>
  <si>
    <t>Rīgas 35</t>
  </si>
  <si>
    <t>0,10eur/kvm; + ventilācijas šahtas no esošā uzkrājuma</t>
  </si>
  <si>
    <t>Rīgas 37</t>
  </si>
  <si>
    <t>Rīgas 37a</t>
  </si>
  <si>
    <t>Rīgas 40</t>
  </si>
  <si>
    <t>Rīgas 41</t>
  </si>
  <si>
    <t>Rīgas 42a</t>
  </si>
  <si>
    <t>0,05 eur/kvm</t>
  </si>
  <si>
    <t>Rīgas 43</t>
  </si>
  <si>
    <t>0,15 eur/kvm; +ventilācijas izvadi no esošā uzkrājuma</t>
  </si>
  <si>
    <t>Rīgas 44/46</t>
  </si>
  <si>
    <t>Rīgas 45</t>
  </si>
  <si>
    <t>Rīgas 48</t>
  </si>
  <si>
    <t>Rīgas 57</t>
  </si>
  <si>
    <t>0,10 eur/kvm</t>
  </si>
  <si>
    <t>Rīgas 57a</t>
  </si>
  <si>
    <t>Rīgas 59</t>
  </si>
  <si>
    <t>Rīgas 61</t>
  </si>
  <si>
    <t>Rīgas 63a</t>
  </si>
  <si>
    <t>Rīgas 65</t>
  </si>
  <si>
    <t>Rīgas 78</t>
  </si>
  <si>
    <t>Rīgas 80</t>
  </si>
  <si>
    <t>Rīgas 119</t>
  </si>
  <si>
    <t>Rīgas 128</t>
  </si>
  <si>
    <t>Rīgas 130</t>
  </si>
  <si>
    <t>Rīgas 131</t>
  </si>
  <si>
    <t>Rīgas 132a</t>
  </si>
  <si>
    <t>Rīgas 134</t>
  </si>
  <si>
    <t>Rīgas 135</t>
  </si>
  <si>
    <t>Rīgas 158</t>
  </si>
  <si>
    <t>Rīgas 160</t>
  </si>
  <si>
    <t>0,20eur/kvm</t>
  </si>
  <si>
    <t>Rīgas 176</t>
  </si>
  <si>
    <t>Rīgas 191</t>
  </si>
  <si>
    <t>uzkrājums pamatiem 575,14 eur; vējdēļi no esošā uzkrājuma</t>
  </si>
  <si>
    <t>Rīgas 193</t>
  </si>
  <si>
    <t>0,20 eur/kvm</t>
  </si>
  <si>
    <t>Rīgas 194</t>
  </si>
  <si>
    <t>Rīgas 196</t>
  </si>
  <si>
    <t>Rīgas 217</t>
  </si>
  <si>
    <t>Rīgas 221</t>
  </si>
  <si>
    <t>Rīgas 228</t>
  </si>
  <si>
    <t>Rīgas 232</t>
  </si>
  <si>
    <t>Rīgas 234</t>
  </si>
  <si>
    <t>Rīgas 245</t>
  </si>
  <si>
    <t>Rīgas 248</t>
  </si>
  <si>
    <t>0,21 eur/kvm</t>
  </si>
  <si>
    <t>Rīgas 282</t>
  </si>
  <si>
    <t>Saules 12</t>
  </si>
  <si>
    <t>Saules 24</t>
  </si>
  <si>
    <t>Saules 26</t>
  </si>
  <si>
    <t>Sporta 3b</t>
  </si>
  <si>
    <t>Sporta 5</t>
  </si>
  <si>
    <t>Sporta 7</t>
  </si>
  <si>
    <t>0,10 eur/kvm; ventilācijas izvadi no esošā uzkrājuma</t>
  </si>
  <si>
    <t>Stacijas 3</t>
  </si>
  <si>
    <t>dūmvadi no esošā uzkrājuma</t>
  </si>
  <si>
    <t>Vecbaznīcas 13</t>
  </si>
  <si>
    <t>Vecticībnieku 6</t>
  </si>
  <si>
    <t>Vecticībnieku 8</t>
  </si>
  <si>
    <t>Vecticībnieku 17</t>
  </si>
  <si>
    <t>uzkrājums teknēm 822,81 eur</t>
  </si>
  <si>
    <t>Zaļā 2</t>
  </si>
  <si>
    <t>Zaļā 4</t>
  </si>
  <si>
    <t>0,10 eur/kvm; kanaliz.guļvadi no uzkr.</t>
  </si>
  <si>
    <t>Zaļā 6</t>
  </si>
  <si>
    <t>uzkrājums pilastriem un vent.izvadiem pa 0,10eur/kvm</t>
  </si>
  <si>
    <t>Zaļā 8</t>
  </si>
  <si>
    <t>Zaļā 10</t>
  </si>
  <si>
    <t>uzkrājums kanalizācijas guļvadam 2236,20 eur</t>
  </si>
  <si>
    <t>Zaļā 12</t>
  </si>
  <si>
    <t>Zaļā 21</t>
  </si>
  <si>
    <t>ventilāc.izvadi no esošā uzkrājuma</t>
  </si>
  <si>
    <t>Zaļā 40</t>
  </si>
  <si>
    <t>Valdes priekšsēdētājs</t>
  </si>
  <si>
    <t>A.Vilcāns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</si>
</sst>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00"/>
  </numFmts>
  <fonts count="8"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wrapText="1"/>
    </xf>
    <xf numFmtId="164" fontId="2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3" xfId="0" applyFont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5" fillId="0" borderId="0" xfId="0" applyFont="1" applyBorder="1" applyAlignment="1">
      <alignment wrapText="1"/>
    </xf>
    <xf numFmtId="164" fontId="5" fillId="0" borderId="4" xfId="0" applyFont="1" applyBorder="1" applyAlignment="1">
      <alignment wrapText="1"/>
    </xf>
    <xf numFmtId="164" fontId="6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7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6" fontId="6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84">
      <selection activeCell="P103" sqref="P103"/>
    </sheetView>
  </sheetViews>
  <sheetFormatPr defaultColWidth="10.28125" defaultRowHeight="12.75"/>
  <cols>
    <col min="1" max="1" width="4.140625" style="0" customWidth="1"/>
    <col min="2" max="2" width="14.28125" style="0" customWidth="1"/>
    <col min="3" max="3" width="7.7109375" style="0" hidden="1" customWidth="1"/>
    <col min="4" max="4" width="5.140625" style="0" hidden="1" customWidth="1"/>
    <col min="5" max="5" width="5.8515625" style="0" hidden="1" customWidth="1"/>
    <col min="6" max="6" width="14.57421875" style="0" hidden="1" customWidth="1"/>
    <col min="7" max="7" width="8.8515625" style="0" customWidth="1"/>
    <col min="8" max="8" width="7.140625" style="0" customWidth="1"/>
    <col min="9" max="9" width="16.8515625" style="0" customWidth="1"/>
    <col min="10" max="10" width="7.7109375" style="0" customWidth="1"/>
    <col min="11" max="13" width="8.8515625" style="0" customWidth="1"/>
    <col min="14" max="14" width="8.57421875" style="0" customWidth="1"/>
    <col min="15" max="15" width="7.57421875" style="0" customWidth="1"/>
    <col min="16" max="16" width="16.57421875" style="0" customWidth="1"/>
    <col min="17" max="17" width="7.00390625" style="0" customWidth="1"/>
    <col min="18" max="16384" width="11.421875" style="0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1.7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81" customHeight="1">
      <c r="A5" s="4" t="s">
        <v>3</v>
      </c>
      <c r="B5" s="5" t="s">
        <v>4</v>
      </c>
      <c r="C5" s="4" t="s">
        <v>5</v>
      </c>
      <c r="D5" s="6"/>
      <c r="E5" s="7"/>
      <c r="F5" s="7"/>
      <c r="G5" s="8" t="s">
        <v>6</v>
      </c>
      <c r="H5" s="8"/>
      <c r="I5" s="8"/>
      <c r="J5" s="8"/>
      <c r="K5" s="8" t="s">
        <v>7</v>
      </c>
      <c r="L5" s="8"/>
      <c r="M5" s="8"/>
      <c r="N5" s="8" t="s">
        <v>8</v>
      </c>
      <c r="O5" s="8"/>
      <c r="P5" s="8"/>
      <c r="Q5" s="8"/>
    </row>
    <row r="6" spans="1:17" ht="119.25" customHeight="1">
      <c r="A6" s="4"/>
      <c r="B6" s="4"/>
      <c r="C6" s="4"/>
      <c r="D6" s="9" t="s">
        <v>9</v>
      </c>
      <c r="E6" s="10" t="s">
        <v>10</v>
      </c>
      <c r="F6" s="10" t="s">
        <v>11</v>
      </c>
      <c r="G6" s="4" t="s">
        <v>12</v>
      </c>
      <c r="H6" s="4" t="s">
        <v>13</v>
      </c>
      <c r="I6" s="4" t="s">
        <v>14</v>
      </c>
      <c r="J6" s="5" t="s">
        <v>15</v>
      </c>
      <c r="K6" s="4" t="s">
        <v>12</v>
      </c>
      <c r="L6" s="4" t="s">
        <v>16</v>
      </c>
      <c r="M6" s="5" t="s">
        <v>15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4.25">
      <c r="A7" s="5">
        <v>1</v>
      </c>
      <c r="B7" s="5" t="s">
        <v>17</v>
      </c>
      <c r="C7" s="5">
        <v>2582.6</v>
      </c>
      <c r="D7" s="5">
        <v>55</v>
      </c>
      <c r="E7" s="5">
        <v>21</v>
      </c>
      <c r="F7" s="5"/>
      <c r="G7" s="5">
        <v>0.3292</v>
      </c>
      <c r="H7" s="5">
        <v>0.025500000000000002</v>
      </c>
      <c r="I7" s="5"/>
      <c r="J7" s="11">
        <f aca="true" t="shared" si="0" ref="J7:J98">G7+H7+I7</f>
        <v>0.3547</v>
      </c>
      <c r="K7" s="5">
        <v>0.3292</v>
      </c>
      <c r="L7" s="5">
        <v>0.025500000000000002</v>
      </c>
      <c r="M7" s="11">
        <f aca="true" t="shared" si="1" ref="M7:M10">K7+L7</f>
        <v>0.3547</v>
      </c>
      <c r="N7" s="5">
        <f aca="true" t="shared" si="2" ref="N7:N10">G7</f>
        <v>0.3292</v>
      </c>
      <c r="O7" s="5">
        <v>0.025500000000000002</v>
      </c>
      <c r="P7" s="5"/>
      <c r="Q7" s="11">
        <f aca="true" t="shared" si="3" ref="Q7:Q10">N7+O7+P7</f>
        <v>0.3547</v>
      </c>
    </row>
    <row r="8" spans="1:17" ht="15.75" customHeight="1">
      <c r="A8" s="5">
        <v>2</v>
      </c>
      <c r="B8" s="5" t="s">
        <v>18</v>
      </c>
      <c r="C8" s="5">
        <v>2593.6</v>
      </c>
      <c r="D8" s="5">
        <v>55</v>
      </c>
      <c r="E8" s="5">
        <v>18</v>
      </c>
      <c r="F8" s="4" t="s">
        <v>19</v>
      </c>
      <c r="G8" s="5">
        <v>0.3292</v>
      </c>
      <c r="H8" s="5">
        <v>0.025500000000000002</v>
      </c>
      <c r="I8" s="5"/>
      <c r="J8" s="11">
        <f t="shared" si="0"/>
        <v>0.3547</v>
      </c>
      <c r="K8" s="5">
        <v>0.3292</v>
      </c>
      <c r="L8" s="5">
        <v>0.025500000000000002</v>
      </c>
      <c r="M8" s="11">
        <f t="shared" si="1"/>
        <v>0.3547</v>
      </c>
      <c r="N8" s="5">
        <f t="shared" si="2"/>
        <v>0.3292</v>
      </c>
      <c r="O8" s="5">
        <v>0.025500000000000002</v>
      </c>
      <c r="P8" s="5"/>
      <c r="Q8" s="11">
        <f t="shared" si="3"/>
        <v>0.3547</v>
      </c>
    </row>
    <row r="9" spans="1:17" ht="14.25">
      <c r="A9" s="5">
        <v>3</v>
      </c>
      <c r="B9" s="5" t="s">
        <v>20</v>
      </c>
      <c r="C9" s="5">
        <v>67.8</v>
      </c>
      <c r="D9" s="5">
        <v>2</v>
      </c>
      <c r="E9" s="5">
        <v>1</v>
      </c>
      <c r="F9" s="5"/>
      <c r="G9" s="5">
        <v>0.19190000000000002</v>
      </c>
      <c r="H9" s="5">
        <v>0.025500000000000002</v>
      </c>
      <c r="I9" s="5"/>
      <c r="J9" s="11">
        <f t="shared" si="0"/>
        <v>0.2174</v>
      </c>
      <c r="K9" s="5">
        <v>0.19190000000000002</v>
      </c>
      <c r="L9" s="5">
        <v>0.025500000000000002</v>
      </c>
      <c r="M9" s="11">
        <f t="shared" si="1"/>
        <v>0.2174</v>
      </c>
      <c r="N9" s="5">
        <f t="shared" si="2"/>
        <v>0.19190000000000002</v>
      </c>
      <c r="O9" s="5">
        <v>0.025500000000000002</v>
      </c>
      <c r="P9" s="5"/>
      <c r="Q9" s="11">
        <f t="shared" si="3"/>
        <v>0.2174</v>
      </c>
    </row>
    <row r="10" spans="1:17" ht="14.25">
      <c r="A10" s="5">
        <v>4</v>
      </c>
      <c r="B10" s="5" t="s">
        <v>21</v>
      </c>
      <c r="C10" s="5">
        <v>128.16</v>
      </c>
      <c r="D10" s="5">
        <v>2</v>
      </c>
      <c r="E10" s="5">
        <v>2</v>
      </c>
      <c r="F10" s="5"/>
      <c r="G10" s="5">
        <v>0.2318</v>
      </c>
      <c r="H10" s="5">
        <v>0.025500000000000002</v>
      </c>
      <c r="I10" s="5"/>
      <c r="J10" s="11">
        <f t="shared" si="0"/>
        <v>0.25730000000000003</v>
      </c>
      <c r="K10" s="5">
        <v>0.2318</v>
      </c>
      <c r="L10" s="5">
        <v>0.025500000000000002</v>
      </c>
      <c r="M10" s="11">
        <f t="shared" si="1"/>
        <v>0.25730000000000003</v>
      </c>
      <c r="N10" s="5">
        <f t="shared" si="2"/>
        <v>0.2318</v>
      </c>
      <c r="O10" s="5">
        <v>0.025500000000000002</v>
      </c>
      <c r="P10" s="5"/>
      <c r="Q10" s="11">
        <f t="shared" si="3"/>
        <v>0.25730000000000003</v>
      </c>
    </row>
    <row r="11" spans="1:17" ht="14.25">
      <c r="A11" s="5">
        <v>5</v>
      </c>
      <c r="B11" s="5" t="s">
        <v>22</v>
      </c>
      <c r="C11" s="5">
        <v>358.5</v>
      </c>
      <c r="D11" s="5">
        <v>8</v>
      </c>
      <c r="E11" s="5">
        <v>1</v>
      </c>
      <c r="F11" s="5"/>
      <c r="G11" s="5">
        <v>0.2318</v>
      </c>
      <c r="H11" s="5">
        <v>0.025500000000000002</v>
      </c>
      <c r="I11" s="5">
        <v>0.59</v>
      </c>
      <c r="J11" s="11">
        <f t="shared" si="0"/>
        <v>0.8472999999999999</v>
      </c>
      <c r="K11" s="5"/>
      <c r="L11" s="5"/>
      <c r="M11" s="11"/>
      <c r="N11" s="5"/>
      <c r="O11" s="5"/>
      <c r="P11" s="12"/>
      <c r="Q11" s="11"/>
    </row>
    <row r="12" spans="1:17" ht="14.25">
      <c r="A12" s="5">
        <v>6</v>
      </c>
      <c r="B12" s="5" t="s">
        <v>23</v>
      </c>
      <c r="C12" s="5">
        <v>418.2</v>
      </c>
      <c r="D12" s="5">
        <v>9</v>
      </c>
      <c r="E12" s="5">
        <v>5</v>
      </c>
      <c r="F12" s="5"/>
      <c r="G12" s="5">
        <v>0.19190000000000002</v>
      </c>
      <c r="H12" s="5">
        <v>0.025500000000000002</v>
      </c>
      <c r="I12" s="5"/>
      <c r="J12" s="11">
        <f t="shared" si="0"/>
        <v>0.2174</v>
      </c>
      <c r="K12" s="5">
        <v>0.19190000000000002</v>
      </c>
      <c r="L12" s="5">
        <v>0.025500000000000002</v>
      </c>
      <c r="M12" s="11">
        <f aca="true" t="shared" si="4" ref="M12:M98">K12+L12</f>
        <v>0.2174</v>
      </c>
      <c r="N12" s="5">
        <f aca="true" t="shared" si="5" ref="N12:N98">G12</f>
        <v>0.19190000000000002</v>
      </c>
      <c r="O12" s="5">
        <v>0.025500000000000002</v>
      </c>
      <c r="P12" s="5"/>
      <c r="Q12" s="11">
        <f aca="true" t="shared" si="6" ref="Q12:Q98">N12+O12+P12</f>
        <v>0.2174</v>
      </c>
    </row>
    <row r="13" spans="1:17" ht="14.25">
      <c r="A13" s="5">
        <v>7</v>
      </c>
      <c r="B13" s="5" t="s">
        <v>24</v>
      </c>
      <c r="C13" s="5">
        <v>2700</v>
      </c>
      <c r="D13" s="5">
        <v>60</v>
      </c>
      <c r="E13" s="5">
        <v>21</v>
      </c>
      <c r="F13" s="5"/>
      <c r="G13" s="5">
        <v>0.3292</v>
      </c>
      <c r="H13" s="5">
        <v>0.025500000000000002</v>
      </c>
      <c r="I13" s="5"/>
      <c r="J13" s="11">
        <f t="shared" si="0"/>
        <v>0.3547</v>
      </c>
      <c r="K13" s="5">
        <v>0.3292</v>
      </c>
      <c r="L13" s="5">
        <v>0.025500000000000002</v>
      </c>
      <c r="M13" s="11">
        <f t="shared" si="4"/>
        <v>0.3547</v>
      </c>
      <c r="N13" s="5">
        <f t="shared" si="5"/>
        <v>0.3292</v>
      </c>
      <c r="O13" s="5">
        <v>0.025500000000000002</v>
      </c>
      <c r="P13" s="5"/>
      <c r="Q13" s="11">
        <f t="shared" si="6"/>
        <v>0.3547</v>
      </c>
    </row>
    <row r="14" spans="1:17" ht="14.25">
      <c r="A14" s="5">
        <v>8</v>
      </c>
      <c r="B14" s="5" t="s">
        <v>25</v>
      </c>
      <c r="C14" s="5">
        <v>2957.5</v>
      </c>
      <c r="D14" s="5">
        <v>55</v>
      </c>
      <c r="E14" s="5">
        <v>21</v>
      </c>
      <c r="F14" s="5"/>
      <c r="G14" s="5">
        <v>0.3292</v>
      </c>
      <c r="H14" s="5">
        <v>0.025500000000000002</v>
      </c>
      <c r="I14" s="13"/>
      <c r="J14" s="11">
        <f t="shared" si="0"/>
        <v>0.3547</v>
      </c>
      <c r="K14" s="5">
        <v>0.3292</v>
      </c>
      <c r="L14" s="5">
        <v>0.025500000000000002</v>
      </c>
      <c r="M14" s="11">
        <f t="shared" si="4"/>
        <v>0.3547</v>
      </c>
      <c r="N14" s="5">
        <f t="shared" si="5"/>
        <v>0.3292</v>
      </c>
      <c r="O14" s="5">
        <v>0.025500000000000002</v>
      </c>
      <c r="P14" s="13"/>
      <c r="Q14" s="11">
        <f t="shared" si="6"/>
        <v>0.3547</v>
      </c>
    </row>
    <row r="15" spans="1:17" ht="14.25">
      <c r="A15" s="5">
        <v>9</v>
      </c>
      <c r="B15" s="14" t="s">
        <v>26</v>
      </c>
      <c r="C15" s="5">
        <v>2176.3</v>
      </c>
      <c r="D15" s="5">
        <v>39</v>
      </c>
      <c r="E15" s="5">
        <v>12</v>
      </c>
      <c r="F15" s="5"/>
      <c r="G15" s="5">
        <v>0.3292</v>
      </c>
      <c r="H15" s="5">
        <v>0.025500000000000002</v>
      </c>
      <c r="I15" s="14"/>
      <c r="J15" s="11">
        <f t="shared" si="0"/>
        <v>0.3547</v>
      </c>
      <c r="K15" s="5">
        <v>0.3292</v>
      </c>
      <c r="L15" s="5">
        <v>0.025500000000000002</v>
      </c>
      <c r="M15" s="11">
        <f t="shared" si="4"/>
        <v>0.3547</v>
      </c>
      <c r="N15" s="5">
        <f t="shared" si="5"/>
        <v>0.3292</v>
      </c>
      <c r="O15" s="5">
        <v>0.025500000000000002</v>
      </c>
      <c r="P15" s="14"/>
      <c r="Q15" s="11">
        <f t="shared" si="6"/>
        <v>0.3547</v>
      </c>
    </row>
    <row r="16" spans="1:17" ht="14.25">
      <c r="A16" s="5">
        <v>10</v>
      </c>
      <c r="B16" s="5" t="s">
        <v>27</v>
      </c>
      <c r="C16" s="5">
        <v>176.1</v>
      </c>
      <c r="D16" s="5">
        <v>5</v>
      </c>
      <c r="E16" s="5">
        <v>1</v>
      </c>
      <c r="F16" s="5"/>
      <c r="G16" s="5">
        <v>0.2318</v>
      </c>
      <c r="H16" s="5">
        <v>0.025500000000000002</v>
      </c>
      <c r="I16" s="5"/>
      <c r="J16" s="11">
        <f t="shared" si="0"/>
        <v>0.25730000000000003</v>
      </c>
      <c r="K16" s="5">
        <v>0.2318</v>
      </c>
      <c r="L16" s="5">
        <v>0.025500000000000002</v>
      </c>
      <c r="M16" s="11">
        <f t="shared" si="4"/>
        <v>0.25730000000000003</v>
      </c>
      <c r="N16" s="5">
        <f t="shared" si="5"/>
        <v>0.2318</v>
      </c>
      <c r="O16" s="5">
        <v>0.025500000000000002</v>
      </c>
      <c r="P16" s="5"/>
      <c r="Q16" s="11">
        <f t="shared" si="6"/>
        <v>0.25730000000000003</v>
      </c>
    </row>
    <row r="17" spans="1:17" ht="14.25">
      <c r="A17" s="5">
        <v>11</v>
      </c>
      <c r="B17" s="5" t="s">
        <v>28</v>
      </c>
      <c r="C17" s="5">
        <v>198.6</v>
      </c>
      <c r="D17" s="5">
        <v>4</v>
      </c>
      <c r="E17" s="5">
        <v>1</v>
      </c>
      <c r="F17" s="5"/>
      <c r="G17" s="5">
        <v>0.19190000000000002</v>
      </c>
      <c r="H17" s="5">
        <v>0.025500000000000002</v>
      </c>
      <c r="I17" s="5"/>
      <c r="J17" s="11">
        <f t="shared" si="0"/>
        <v>0.2174</v>
      </c>
      <c r="K17" s="5">
        <v>0.19190000000000002</v>
      </c>
      <c r="L17" s="5">
        <v>0.025500000000000002</v>
      </c>
      <c r="M17" s="11">
        <f t="shared" si="4"/>
        <v>0.2174</v>
      </c>
      <c r="N17" s="5">
        <f t="shared" si="5"/>
        <v>0.19190000000000002</v>
      </c>
      <c r="O17" s="5">
        <v>0.025500000000000002</v>
      </c>
      <c r="P17" s="5"/>
      <c r="Q17" s="11">
        <f t="shared" si="6"/>
        <v>0.2174</v>
      </c>
    </row>
    <row r="18" spans="1:17" ht="14.25">
      <c r="A18" s="5">
        <v>12</v>
      </c>
      <c r="B18" s="5" t="s">
        <v>29</v>
      </c>
      <c r="C18" s="5">
        <v>187.6</v>
      </c>
      <c r="D18" s="5">
        <v>4</v>
      </c>
      <c r="E18" s="5">
        <v>1</v>
      </c>
      <c r="F18" s="5" t="s">
        <v>30</v>
      </c>
      <c r="G18" s="5">
        <v>0.19190000000000002</v>
      </c>
      <c r="H18" s="5">
        <v>0.025500000000000002</v>
      </c>
      <c r="I18" s="5"/>
      <c r="J18" s="11">
        <f t="shared" si="0"/>
        <v>0.2174</v>
      </c>
      <c r="K18" s="5">
        <v>0.19190000000000002</v>
      </c>
      <c r="L18" s="5">
        <v>0.025500000000000002</v>
      </c>
      <c r="M18" s="11">
        <f t="shared" si="4"/>
        <v>0.2174</v>
      </c>
      <c r="N18" s="5">
        <f t="shared" si="5"/>
        <v>0.19190000000000002</v>
      </c>
      <c r="O18" s="5">
        <v>0.025500000000000002</v>
      </c>
      <c r="P18" s="5"/>
      <c r="Q18" s="11">
        <f t="shared" si="6"/>
        <v>0.2174</v>
      </c>
    </row>
    <row r="19" spans="1:17" ht="14.25">
      <c r="A19" s="5">
        <v>13</v>
      </c>
      <c r="B19" s="5" t="s">
        <v>31</v>
      </c>
      <c r="C19" s="5">
        <v>42.6</v>
      </c>
      <c r="D19" s="5">
        <v>2</v>
      </c>
      <c r="E19" s="5">
        <v>2</v>
      </c>
      <c r="F19" s="5"/>
      <c r="G19" s="5">
        <v>0.19190000000000002</v>
      </c>
      <c r="H19" s="5">
        <v>0.025500000000000002</v>
      </c>
      <c r="I19" s="5"/>
      <c r="J19" s="11">
        <f t="shared" si="0"/>
        <v>0.2174</v>
      </c>
      <c r="K19" s="5">
        <v>0.19190000000000002</v>
      </c>
      <c r="L19" s="5">
        <v>0.025500000000000002</v>
      </c>
      <c r="M19" s="11">
        <f t="shared" si="4"/>
        <v>0.2174</v>
      </c>
      <c r="N19" s="5">
        <f t="shared" si="5"/>
        <v>0.19190000000000002</v>
      </c>
      <c r="O19" s="5">
        <v>0.025500000000000002</v>
      </c>
      <c r="P19" s="5"/>
      <c r="Q19" s="11">
        <f t="shared" si="6"/>
        <v>0.2174</v>
      </c>
    </row>
    <row r="20" spans="1:17" ht="14.25">
      <c r="A20" s="5">
        <v>14</v>
      </c>
      <c r="B20" s="5" t="s">
        <v>32</v>
      </c>
      <c r="C20" s="5">
        <v>71.6</v>
      </c>
      <c r="D20" s="5">
        <v>1</v>
      </c>
      <c r="E20" s="5">
        <v>1</v>
      </c>
      <c r="F20" s="5"/>
      <c r="G20" s="5">
        <v>0.19190000000000002</v>
      </c>
      <c r="H20" s="5">
        <v>0.025500000000000002</v>
      </c>
      <c r="I20" s="5"/>
      <c r="J20" s="11">
        <f t="shared" si="0"/>
        <v>0.2174</v>
      </c>
      <c r="K20" s="5">
        <v>0.19190000000000002</v>
      </c>
      <c r="L20" s="5">
        <v>0.025500000000000002</v>
      </c>
      <c r="M20" s="11">
        <f t="shared" si="4"/>
        <v>0.2174</v>
      </c>
      <c r="N20" s="5">
        <f t="shared" si="5"/>
        <v>0.19190000000000002</v>
      </c>
      <c r="O20" s="5">
        <v>0.025500000000000002</v>
      </c>
      <c r="P20" s="5"/>
      <c r="Q20" s="11">
        <f t="shared" si="6"/>
        <v>0.2174</v>
      </c>
    </row>
    <row r="21" spans="1:17" ht="14.25">
      <c r="A21" s="5">
        <v>15</v>
      </c>
      <c r="B21" s="14" t="s">
        <v>33</v>
      </c>
      <c r="C21" s="5">
        <v>1513.6</v>
      </c>
      <c r="D21" s="5">
        <v>30</v>
      </c>
      <c r="E21" s="5">
        <v>10</v>
      </c>
      <c r="F21" s="5"/>
      <c r="G21" s="5">
        <v>0.3292</v>
      </c>
      <c r="H21" s="5">
        <v>0.025500000000000002</v>
      </c>
      <c r="I21" s="14"/>
      <c r="J21" s="11">
        <f t="shared" si="0"/>
        <v>0.3547</v>
      </c>
      <c r="K21" s="5">
        <v>0.3292</v>
      </c>
      <c r="L21" s="5">
        <v>0.025500000000000002</v>
      </c>
      <c r="M21" s="11">
        <f t="shared" si="4"/>
        <v>0.3547</v>
      </c>
      <c r="N21" s="5">
        <f t="shared" si="5"/>
        <v>0.3292</v>
      </c>
      <c r="O21" s="5">
        <v>0.025500000000000002</v>
      </c>
      <c r="P21" s="14"/>
      <c r="Q21" s="11">
        <f t="shared" si="6"/>
        <v>0.3547</v>
      </c>
    </row>
    <row r="22" spans="1:17" ht="14.25">
      <c r="A22" s="5">
        <v>16</v>
      </c>
      <c r="B22" s="14" t="s">
        <v>34</v>
      </c>
      <c r="C22" s="5">
        <v>394</v>
      </c>
      <c r="D22" s="5">
        <v>9</v>
      </c>
      <c r="E22" s="5">
        <v>9</v>
      </c>
      <c r="F22" s="5"/>
      <c r="G22" s="5">
        <v>0.2318</v>
      </c>
      <c r="H22" s="5">
        <v>0.025500000000000002</v>
      </c>
      <c r="I22" s="14"/>
      <c r="J22" s="11">
        <f t="shared" si="0"/>
        <v>0.25730000000000003</v>
      </c>
      <c r="K22" s="5">
        <v>0.2318</v>
      </c>
      <c r="L22" s="5">
        <v>0.025500000000000002</v>
      </c>
      <c r="M22" s="11">
        <f t="shared" si="4"/>
        <v>0.25730000000000003</v>
      </c>
      <c r="N22" s="5">
        <f t="shared" si="5"/>
        <v>0.2318</v>
      </c>
      <c r="O22" s="5">
        <v>0.025500000000000002</v>
      </c>
      <c r="P22" s="14"/>
      <c r="Q22" s="11">
        <f t="shared" si="6"/>
        <v>0.25730000000000003</v>
      </c>
    </row>
    <row r="23" spans="1:17" ht="14.25">
      <c r="A23" s="5">
        <v>17</v>
      </c>
      <c r="B23" s="5" t="s">
        <v>35</v>
      </c>
      <c r="C23" s="5">
        <v>2240.6</v>
      </c>
      <c r="D23" s="5">
        <v>40</v>
      </c>
      <c r="E23" s="5">
        <v>10</v>
      </c>
      <c r="F23" s="5"/>
      <c r="G23" s="5">
        <v>0.3292</v>
      </c>
      <c r="H23" s="5">
        <v>0.025500000000000002</v>
      </c>
      <c r="I23" s="5"/>
      <c r="J23" s="11">
        <f t="shared" si="0"/>
        <v>0.3547</v>
      </c>
      <c r="K23" s="5">
        <v>0.3292</v>
      </c>
      <c r="L23" s="5">
        <v>0.025500000000000002</v>
      </c>
      <c r="M23" s="11">
        <f t="shared" si="4"/>
        <v>0.3547</v>
      </c>
      <c r="N23" s="5">
        <f t="shared" si="5"/>
        <v>0.3292</v>
      </c>
      <c r="O23" s="5">
        <v>0.025500000000000002</v>
      </c>
      <c r="P23" s="5"/>
      <c r="Q23" s="11">
        <f t="shared" si="6"/>
        <v>0.3547</v>
      </c>
    </row>
    <row r="24" spans="1:17" ht="14.25">
      <c r="A24" s="5">
        <v>18</v>
      </c>
      <c r="B24" s="5" t="s">
        <v>36</v>
      </c>
      <c r="C24" s="5">
        <v>3325</v>
      </c>
      <c r="D24" s="5">
        <v>75</v>
      </c>
      <c r="E24" s="5">
        <v>39</v>
      </c>
      <c r="F24" s="5" t="s">
        <v>37</v>
      </c>
      <c r="G24" s="5">
        <v>0.3292</v>
      </c>
      <c r="H24" s="5">
        <v>0.025500000000000002</v>
      </c>
      <c r="I24" s="12">
        <v>0.15</v>
      </c>
      <c r="J24" s="15">
        <f t="shared" si="0"/>
        <v>0.5047</v>
      </c>
      <c r="K24" s="5">
        <v>0.3292</v>
      </c>
      <c r="L24" s="5">
        <v>0.025500000000000002</v>
      </c>
      <c r="M24" s="11">
        <f t="shared" si="4"/>
        <v>0.3547</v>
      </c>
      <c r="N24" s="5">
        <f t="shared" si="5"/>
        <v>0.3292</v>
      </c>
      <c r="O24" s="5">
        <v>0.025500000000000002</v>
      </c>
      <c r="P24" s="12">
        <f>I24*12/7</f>
        <v>0.2571428571428571</v>
      </c>
      <c r="Q24" s="15">
        <f t="shared" si="6"/>
        <v>0.6118428571428571</v>
      </c>
    </row>
    <row r="25" spans="1:17" ht="14.25">
      <c r="A25" s="5">
        <v>19</v>
      </c>
      <c r="B25" s="5" t="s">
        <v>38</v>
      </c>
      <c r="C25" s="5">
        <v>2971.8</v>
      </c>
      <c r="D25" s="5">
        <v>50</v>
      </c>
      <c r="E25" s="5">
        <v>14</v>
      </c>
      <c r="F25" s="5"/>
      <c r="G25" s="5">
        <v>0.3292</v>
      </c>
      <c r="H25" s="5">
        <v>0.025500000000000002</v>
      </c>
      <c r="I25" s="5"/>
      <c r="J25" s="11">
        <f t="shared" si="0"/>
        <v>0.3547</v>
      </c>
      <c r="K25" s="5">
        <v>0.3292</v>
      </c>
      <c r="L25" s="5">
        <v>0.025500000000000002</v>
      </c>
      <c r="M25" s="11">
        <f t="shared" si="4"/>
        <v>0.3547</v>
      </c>
      <c r="N25" s="5">
        <f t="shared" si="5"/>
        <v>0.3292</v>
      </c>
      <c r="O25" s="5">
        <v>0.025500000000000002</v>
      </c>
      <c r="P25" s="5"/>
      <c r="Q25" s="11">
        <f t="shared" si="6"/>
        <v>0.3547</v>
      </c>
    </row>
    <row r="26" spans="1:17" ht="14.25">
      <c r="A26" s="5">
        <v>20</v>
      </c>
      <c r="B26" s="5" t="s">
        <v>39</v>
      </c>
      <c r="C26" s="5">
        <v>3034.7</v>
      </c>
      <c r="D26" s="5">
        <v>80</v>
      </c>
      <c r="E26" s="5">
        <v>41</v>
      </c>
      <c r="F26" s="5"/>
      <c r="G26" s="5">
        <v>0.3292</v>
      </c>
      <c r="H26" s="5">
        <v>0.025500000000000002</v>
      </c>
      <c r="I26" s="5"/>
      <c r="J26" s="11">
        <f t="shared" si="0"/>
        <v>0.3547</v>
      </c>
      <c r="K26" s="5">
        <v>0.3292</v>
      </c>
      <c r="L26" s="5">
        <v>0.025500000000000002</v>
      </c>
      <c r="M26" s="11">
        <f t="shared" si="4"/>
        <v>0.3547</v>
      </c>
      <c r="N26" s="5">
        <f t="shared" si="5"/>
        <v>0.3292</v>
      </c>
      <c r="O26" s="5">
        <v>0.025500000000000002</v>
      </c>
      <c r="P26" s="5"/>
      <c r="Q26" s="11">
        <f t="shared" si="6"/>
        <v>0.3547</v>
      </c>
    </row>
    <row r="27" spans="1:17" ht="14.25">
      <c r="A27" s="5">
        <v>21</v>
      </c>
      <c r="B27" s="5" t="s">
        <v>40</v>
      </c>
      <c r="C27" s="5">
        <v>2714.6</v>
      </c>
      <c r="D27" s="5">
        <v>60</v>
      </c>
      <c r="E27" s="5">
        <v>31</v>
      </c>
      <c r="F27" s="5"/>
      <c r="G27" s="5">
        <v>0.3292</v>
      </c>
      <c r="H27" s="5">
        <v>0.025500000000000002</v>
      </c>
      <c r="I27" s="5"/>
      <c r="J27" s="11">
        <f t="shared" si="0"/>
        <v>0.3547</v>
      </c>
      <c r="K27" s="5">
        <v>0.3292</v>
      </c>
      <c r="L27" s="5">
        <v>0.025500000000000002</v>
      </c>
      <c r="M27" s="11">
        <f t="shared" si="4"/>
        <v>0.3547</v>
      </c>
      <c r="N27" s="5">
        <f t="shared" si="5"/>
        <v>0.3292</v>
      </c>
      <c r="O27" s="5">
        <v>0.025500000000000002</v>
      </c>
      <c r="P27" s="5"/>
      <c r="Q27" s="11">
        <f t="shared" si="6"/>
        <v>0.3547</v>
      </c>
    </row>
    <row r="28" spans="1:17" ht="15.75" customHeight="1">
      <c r="A28" s="5">
        <v>22</v>
      </c>
      <c r="B28" s="5" t="s">
        <v>41</v>
      </c>
      <c r="C28" s="5">
        <v>2686.6</v>
      </c>
      <c r="D28" s="5">
        <v>60</v>
      </c>
      <c r="E28" s="5">
        <v>33</v>
      </c>
      <c r="F28" s="4" t="s">
        <v>42</v>
      </c>
      <c r="G28" s="5">
        <v>0.3292</v>
      </c>
      <c r="H28" s="5">
        <v>0.025500000000000002</v>
      </c>
      <c r="I28" s="12">
        <v>0.06</v>
      </c>
      <c r="J28" s="15">
        <f t="shared" si="0"/>
        <v>0.4147</v>
      </c>
      <c r="K28" s="5">
        <v>0.3292</v>
      </c>
      <c r="L28" s="5">
        <v>0.025500000000000002</v>
      </c>
      <c r="M28" s="11">
        <f t="shared" si="4"/>
        <v>0.3547</v>
      </c>
      <c r="N28" s="5">
        <f t="shared" si="5"/>
        <v>0.3292</v>
      </c>
      <c r="O28" s="5">
        <v>0.025500000000000002</v>
      </c>
      <c r="P28" s="12">
        <f>I28*12/7</f>
        <v>0.10285714285714286</v>
      </c>
      <c r="Q28" s="15">
        <f t="shared" si="6"/>
        <v>0.4575571428571429</v>
      </c>
    </row>
    <row r="29" spans="1:17" ht="14.25">
      <c r="A29" s="5">
        <v>23</v>
      </c>
      <c r="B29" s="5" t="s">
        <v>43</v>
      </c>
      <c r="C29" s="5">
        <v>123.7</v>
      </c>
      <c r="D29" s="5">
        <v>5</v>
      </c>
      <c r="E29" s="5">
        <v>2</v>
      </c>
      <c r="F29" s="5"/>
      <c r="G29" s="5">
        <v>0.19190000000000002</v>
      </c>
      <c r="H29" s="5">
        <v>0.025500000000000002</v>
      </c>
      <c r="I29" s="5"/>
      <c r="J29" s="11">
        <f t="shared" si="0"/>
        <v>0.2174</v>
      </c>
      <c r="K29" s="5">
        <v>0.19190000000000002</v>
      </c>
      <c r="L29" s="5">
        <v>0.025500000000000002</v>
      </c>
      <c r="M29" s="11">
        <f t="shared" si="4"/>
        <v>0.2174</v>
      </c>
      <c r="N29" s="5">
        <f t="shared" si="5"/>
        <v>0.19190000000000002</v>
      </c>
      <c r="O29" s="5">
        <v>0.025500000000000002</v>
      </c>
      <c r="P29" s="5"/>
      <c r="Q29" s="11">
        <f t="shared" si="6"/>
        <v>0.2174</v>
      </c>
    </row>
    <row r="30" spans="1:17" ht="14.25">
      <c r="A30" s="5">
        <v>24</v>
      </c>
      <c r="B30" s="5" t="s">
        <v>44</v>
      </c>
      <c r="C30" s="5">
        <v>170.9</v>
      </c>
      <c r="D30" s="5">
        <v>4</v>
      </c>
      <c r="E30" s="5">
        <v>1</v>
      </c>
      <c r="F30" s="5"/>
      <c r="G30" s="5">
        <v>0.19190000000000002</v>
      </c>
      <c r="H30" s="5">
        <v>0.025500000000000002</v>
      </c>
      <c r="I30" s="5">
        <v>0.51</v>
      </c>
      <c r="J30" s="11">
        <f t="shared" si="0"/>
        <v>0.7274</v>
      </c>
      <c r="K30" s="5">
        <v>0.19190000000000002</v>
      </c>
      <c r="L30" s="5">
        <v>0.025500000000000002</v>
      </c>
      <c r="M30" s="11">
        <f t="shared" si="4"/>
        <v>0.2174</v>
      </c>
      <c r="N30" s="5">
        <f t="shared" si="5"/>
        <v>0.19190000000000002</v>
      </c>
      <c r="O30" s="5">
        <v>0.025500000000000002</v>
      </c>
      <c r="P30" s="12">
        <f aca="true" t="shared" si="7" ref="P30:P31">I30*12/7</f>
        <v>0.8742857142857143</v>
      </c>
      <c r="Q30" s="11">
        <f t="shared" si="6"/>
        <v>1.0916857142857144</v>
      </c>
    </row>
    <row r="31" spans="1:17" ht="15.75" customHeight="1">
      <c r="A31" s="5">
        <v>25</v>
      </c>
      <c r="B31" s="5" t="s">
        <v>45</v>
      </c>
      <c r="C31" s="5">
        <v>2600.2</v>
      </c>
      <c r="D31" s="5">
        <v>60</v>
      </c>
      <c r="E31" s="5">
        <v>27</v>
      </c>
      <c r="F31" s="4" t="s">
        <v>46</v>
      </c>
      <c r="G31" s="5">
        <v>0.3292</v>
      </c>
      <c r="H31" s="5">
        <v>0.025500000000000002</v>
      </c>
      <c r="I31" s="12">
        <v>0.30000000000000004</v>
      </c>
      <c r="J31" s="15">
        <f t="shared" si="0"/>
        <v>0.6547000000000001</v>
      </c>
      <c r="K31" s="5">
        <v>0.3292</v>
      </c>
      <c r="L31" s="5">
        <v>0.025500000000000002</v>
      </c>
      <c r="M31" s="11">
        <f t="shared" si="4"/>
        <v>0.3547</v>
      </c>
      <c r="N31" s="5">
        <f t="shared" si="5"/>
        <v>0.3292</v>
      </c>
      <c r="O31" s="5">
        <v>0.025500000000000002</v>
      </c>
      <c r="P31" s="12">
        <f t="shared" si="7"/>
        <v>0.5142857142857143</v>
      </c>
      <c r="Q31" s="15">
        <f t="shared" si="6"/>
        <v>0.8689857142857144</v>
      </c>
    </row>
    <row r="32" spans="1:17" ht="14.25">
      <c r="A32" s="5">
        <v>26</v>
      </c>
      <c r="B32" s="5" t="s">
        <v>47</v>
      </c>
      <c r="C32" s="5">
        <v>187.22</v>
      </c>
      <c r="D32" s="5">
        <v>4</v>
      </c>
      <c r="E32" s="5">
        <v>0</v>
      </c>
      <c r="F32" s="5"/>
      <c r="G32" s="5">
        <v>0.3113</v>
      </c>
      <c r="H32" s="5">
        <v>0.025500000000000002</v>
      </c>
      <c r="I32" s="5"/>
      <c r="J32" s="11">
        <f t="shared" si="0"/>
        <v>0.33680000000000004</v>
      </c>
      <c r="K32" s="5">
        <v>0.3113</v>
      </c>
      <c r="L32" s="5">
        <v>0.025500000000000002</v>
      </c>
      <c r="M32" s="11">
        <f t="shared" si="4"/>
        <v>0.33680000000000004</v>
      </c>
      <c r="N32" s="5">
        <f t="shared" si="5"/>
        <v>0.3113</v>
      </c>
      <c r="O32" s="5">
        <v>0.025500000000000002</v>
      </c>
      <c r="P32" s="5"/>
      <c r="Q32" s="11">
        <f t="shared" si="6"/>
        <v>0.33680000000000004</v>
      </c>
    </row>
    <row r="33" spans="1:17" ht="14.25">
      <c r="A33" s="5">
        <v>27</v>
      </c>
      <c r="B33" s="5" t="s">
        <v>48</v>
      </c>
      <c r="C33" s="5">
        <v>1999.6</v>
      </c>
      <c r="D33" s="5">
        <v>45</v>
      </c>
      <c r="E33" s="5">
        <v>29</v>
      </c>
      <c r="F33" s="5"/>
      <c r="G33" s="5">
        <v>0.3292</v>
      </c>
      <c r="H33" s="5">
        <v>0.025500000000000002</v>
      </c>
      <c r="I33" s="16"/>
      <c r="J33" s="11">
        <f t="shared" si="0"/>
        <v>0.3547</v>
      </c>
      <c r="K33" s="5">
        <v>0.3292</v>
      </c>
      <c r="L33" s="5">
        <v>0.025500000000000002</v>
      </c>
      <c r="M33" s="11">
        <f t="shared" si="4"/>
        <v>0.3547</v>
      </c>
      <c r="N33" s="5">
        <f t="shared" si="5"/>
        <v>0.3292</v>
      </c>
      <c r="O33" s="5">
        <v>0.025500000000000002</v>
      </c>
      <c r="P33" s="16"/>
      <c r="Q33" s="11">
        <f t="shared" si="6"/>
        <v>0.3547</v>
      </c>
    </row>
    <row r="34" spans="1:17" ht="14.25">
      <c r="A34" s="5">
        <v>28</v>
      </c>
      <c r="B34" s="5" t="s">
        <v>49</v>
      </c>
      <c r="C34" s="5">
        <v>3321.5</v>
      </c>
      <c r="D34" s="5">
        <v>75</v>
      </c>
      <c r="E34" s="5">
        <v>35</v>
      </c>
      <c r="F34" s="5" t="s">
        <v>37</v>
      </c>
      <c r="G34" s="5">
        <v>0.3292</v>
      </c>
      <c r="H34" s="5">
        <v>0.025500000000000002</v>
      </c>
      <c r="I34" s="12">
        <v>0.15</v>
      </c>
      <c r="J34" s="15">
        <f t="shared" si="0"/>
        <v>0.5047</v>
      </c>
      <c r="K34" s="5">
        <v>0.3292</v>
      </c>
      <c r="L34" s="5">
        <v>0.025500000000000002</v>
      </c>
      <c r="M34" s="11">
        <f t="shared" si="4"/>
        <v>0.3547</v>
      </c>
      <c r="N34" s="5">
        <f t="shared" si="5"/>
        <v>0.3292</v>
      </c>
      <c r="O34" s="5">
        <v>0.025500000000000002</v>
      </c>
      <c r="P34" s="12">
        <f>I34*12/7</f>
        <v>0.2571428571428571</v>
      </c>
      <c r="Q34" s="15">
        <f t="shared" si="6"/>
        <v>0.6118428571428571</v>
      </c>
    </row>
    <row r="35" spans="1:17" ht="14.25">
      <c r="A35" s="5">
        <v>29</v>
      </c>
      <c r="B35" s="5" t="s">
        <v>50</v>
      </c>
      <c r="C35" s="5">
        <v>3202.4</v>
      </c>
      <c r="D35" s="5">
        <v>59</v>
      </c>
      <c r="E35" s="5">
        <v>20</v>
      </c>
      <c r="F35" s="5"/>
      <c r="G35" s="5">
        <v>0.3292</v>
      </c>
      <c r="H35" s="5">
        <v>0.025500000000000002</v>
      </c>
      <c r="I35" s="5"/>
      <c r="J35" s="11">
        <f t="shared" si="0"/>
        <v>0.3547</v>
      </c>
      <c r="K35" s="5">
        <v>0.3292</v>
      </c>
      <c r="L35" s="5">
        <v>0.025500000000000002</v>
      </c>
      <c r="M35" s="11">
        <f t="shared" si="4"/>
        <v>0.3547</v>
      </c>
      <c r="N35" s="5">
        <f t="shared" si="5"/>
        <v>0.3292</v>
      </c>
      <c r="O35" s="5">
        <v>0.025500000000000002</v>
      </c>
      <c r="P35" s="5"/>
      <c r="Q35" s="11">
        <f t="shared" si="6"/>
        <v>0.3547</v>
      </c>
    </row>
    <row r="36" spans="1:17" ht="14.25">
      <c r="A36" s="5">
        <v>30</v>
      </c>
      <c r="B36" s="5" t="s">
        <v>51</v>
      </c>
      <c r="C36" s="5">
        <v>2163.8</v>
      </c>
      <c r="D36" s="5">
        <v>39</v>
      </c>
      <c r="E36" s="5">
        <v>16</v>
      </c>
      <c r="F36" s="5"/>
      <c r="G36" s="5">
        <v>0.3292</v>
      </c>
      <c r="H36" s="5">
        <v>0.025500000000000002</v>
      </c>
      <c r="I36" s="5"/>
      <c r="J36" s="11">
        <f t="shared" si="0"/>
        <v>0.3547</v>
      </c>
      <c r="K36" s="5">
        <v>0.3292</v>
      </c>
      <c r="L36" s="5">
        <v>0.025500000000000002</v>
      </c>
      <c r="M36" s="11">
        <f t="shared" si="4"/>
        <v>0.3547</v>
      </c>
      <c r="N36" s="5">
        <f t="shared" si="5"/>
        <v>0.3292</v>
      </c>
      <c r="O36" s="5">
        <v>0.025500000000000002</v>
      </c>
      <c r="P36" s="5"/>
      <c r="Q36" s="11">
        <f t="shared" si="6"/>
        <v>0.3547</v>
      </c>
    </row>
    <row r="37" spans="1:17" ht="14.25">
      <c r="A37" s="5">
        <v>31</v>
      </c>
      <c r="B37" s="5" t="s">
        <v>52</v>
      </c>
      <c r="C37" s="5">
        <v>3355.6</v>
      </c>
      <c r="D37" s="5">
        <v>59</v>
      </c>
      <c r="E37" s="5">
        <v>27</v>
      </c>
      <c r="F37" s="5" t="s">
        <v>53</v>
      </c>
      <c r="G37" s="5">
        <v>0.3292</v>
      </c>
      <c r="H37" s="5">
        <v>0.025500000000000002</v>
      </c>
      <c r="I37" s="12">
        <v>0.1</v>
      </c>
      <c r="J37" s="15">
        <f t="shared" si="0"/>
        <v>0.4547</v>
      </c>
      <c r="K37" s="5">
        <v>0.3292</v>
      </c>
      <c r="L37" s="5">
        <v>0.025500000000000002</v>
      </c>
      <c r="M37" s="11">
        <f t="shared" si="4"/>
        <v>0.3547</v>
      </c>
      <c r="N37" s="5">
        <f t="shared" si="5"/>
        <v>0.3292</v>
      </c>
      <c r="O37" s="5">
        <v>0.025500000000000002</v>
      </c>
      <c r="P37" s="12">
        <f aca="true" t="shared" si="8" ref="P37:P38">I37*12/7</f>
        <v>0.17142857142857146</v>
      </c>
      <c r="Q37" s="15">
        <f t="shared" si="6"/>
        <v>0.5261285714285715</v>
      </c>
    </row>
    <row r="38" spans="1:17" ht="14.25" customHeight="1">
      <c r="A38" s="5">
        <v>32</v>
      </c>
      <c r="B38" s="5" t="s">
        <v>54</v>
      </c>
      <c r="C38" s="5">
        <v>2668.5</v>
      </c>
      <c r="D38" s="5">
        <v>60</v>
      </c>
      <c r="E38" s="5">
        <v>26</v>
      </c>
      <c r="F38" s="4" t="s">
        <v>55</v>
      </c>
      <c r="G38" s="5">
        <v>0.3292</v>
      </c>
      <c r="H38" s="5">
        <v>0.025500000000000002</v>
      </c>
      <c r="I38" s="12">
        <v>0.2</v>
      </c>
      <c r="J38" s="15">
        <f t="shared" si="0"/>
        <v>0.5547</v>
      </c>
      <c r="K38" s="5">
        <v>0.3292</v>
      </c>
      <c r="L38" s="5">
        <v>0.025500000000000002</v>
      </c>
      <c r="M38" s="11">
        <f t="shared" si="4"/>
        <v>0.3547</v>
      </c>
      <c r="N38" s="5">
        <f t="shared" si="5"/>
        <v>0.3292</v>
      </c>
      <c r="O38" s="5">
        <v>0.025500000000000002</v>
      </c>
      <c r="P38" s="12">
        <f t="shared" si="8"/>
        <v>0.3428571428571429</v>
      </c>
      <c r="Q38" s="15">
        <f t="shared" si="6"/>
        <v>0.697557142857143</v>
      </c>
    </row>
    <row r="39" spans="1:17" ht="14.25">
      <c r="A39" s="5">
        <v>33</v>
      </c>
      <c r="B39" s="5" t="s">
        <v>56</v>
      </c>
      <c r="C39" s="5">
        <v>3193.4</v>
      </c>
      <c r="D39" s="5">
        <v>80</v>
      </c>
      <c r="E39" s="5">
        <v>41</v>
      </c>
      <c r="F39" s="5"/>
      <c r="G39" s="5">
        <v>0.3292</v>
      </c>
      <c r="H39" s="5">
        <v>0.025500000000000002</v>
      </c>
      <c r="I39" s="5"/>
      <c r="J39" s="11">
        <f t="shared" si="0"/>
        <v>0.3547</v>
      </c>
      <c r="K39" s="5">
        <v>0.3292</v>
      </c>
      <c r="L39" s="5">
        <v>0.025500000000000002</v>
      </c>
      <c r="M39" s="11">
        <f t="shared" si="4"/>
        <v>0.3547</v>
      </c>
      <c r="N39" s="5">
        <f t="shared" si="5"/>
        <v>0.3292</v>
      </c>
      <c r="O39" s="5">
        <v>0.025500000000000002</v>
      </c>
      <c r="P39" s="5"/>
      <c r="Q39" s="11">
        <f t="shared" si="6"/>
        <v>0.3547</v>
      </c>
    </row>
    <row r="40" spans="1:17" ht="15.75" customHeight="1">
      <c r="A40" s="5">
        <v>34</v>
      </c>
      <c r="B40" s="5" t="s">
        <v>57</v>
      </c>
      <c r="C40" s="5">
        <v>1908</v>
      </c>
      <c r="D40" s="5">
        <v>45</v>
      </c>
      <c r="E40" s="5">
        <v>19</v>
      </c>
      <c r="F40" s="4" t="s">
        <v>58</v>
      </c>
      <c r="G40" s="5">
        <v>0.3292</v>
      </c>
      <c r="H40" s="5">
        <v>0.025500000000000002</v>
      </c>
      <c r="I40" s="12">
        <v>0.1</v>
      </c>
      <c r="J40" s="15">
        <f t="shared" si="0"/>
        <v>0.4547</v>
      </c>
      <c r="K40" s="5">
        <v>0.3292</v>
      </c>
      <c r="L40" s="5">
        <v>0.025500000000000002</v>
      </c>
      <c r="M40" s="11">
        <f t="shared" si="4"/>
        <v>0.3547</v>
      </c>
      <c r="N40" s="5">
        <f t="shared" si="5"/>
        <v>0.3292</v>
      </c>
      <c r="O40" s="5">
        <v>0.025500000000000002</v>
      </c>
      <c r="P40" s="12">
        <f>I40*12/7</f>
        <v>0.17142857142857146</v>
      </c>
      <c r="Q40" s="15">
        <f t="shared" si="6"/>
        <v>0.5261285714285715</v>
      </c>
    </row>
    <row r="41" spans="1:17" ht="14.25">
      <c r="A41" s="5">
        <v>35</v>
      </c>
      <c r="B41" s="5" t="s">
        <v>59</v>
      </c>
      <c r="C41" s="5">
        <v>1916.6</v>
      </c>
      <c r="D41" s="5">
        <v>45</v>
      </c>
      <c r="E41" s="5">
        <v>21</v>
      </c>
      <c r="F41" s="5"/>
      <c r="G41" s="5">
        <v>0.3292</v>
      </c>
      <c r="H41" s="5">
        <v>0.025500000000000002</v>
      </c>
      <c r="I41" s="5"/>
      <c r="J41" s="11">
        <f t="shared" si="0"/>
        <v>0.3547</v>
      </c>
      <c r="K41" s="5">
        <v>0.3292</v>
      </c>
      <c r="L41" s="5">
        <v>0.025500000000000002</v>
      </c>
      <c r="M41" s="11">
        <f t="shared" si="4"/>
        <v>0.3547</v>
      </c>
      <c r="N41" s="5">
        <f t="shared" si="5"/>
        <v>0.3292</v>
      </c>
      <c r="O41" s="5">
        <v>0.025500000000000002</v>
      </c>
      <c r="P41" s="5"/>
      <c r="Q41" s="11">
        <f t="shared" si="6"/>
        <v>0.3547</v>
      </c>
    </row>
    <row r="42" spans="1:17" ht="14.25">
      <c r="A42" s="5">
        <v>36</v>
      </c>
      <c r="B42" s="5" t="s">
        <v>60</v>
      </c>
      <c r="C42" s="5">
        <v>2602.8</v>
      </c>
      <c r="D42" s="5">
        <v>44</v>
      </c>
      <c r="E42" s="5">
        <v>13</v>
      </c>
      <c r="F42" s="5"/>
      <c r="G42" s="5">
        <v>0.3292</v>
      </c>
      <c r="H42" s="5">
        <v>0.025500000000000002</v>
      </c>
      <c r="I42" s="5"/>
      <c r="J42" s="11">
        <f t="shared" si="0"/>
        <v>0.3547</v>
      </c>
      <c r="K42" s="5">
        <v>0.3292</v>
      </c>
      <c r="L42" s="5">
        <v>0.025500000000000002</v>
      </c>
      <c r="M42" s="11">
        <f t="shared" si="4"/>
        <v>0.3547</v>
      </c>
      <c r="N42" s="5">
        <f t="shared" si="5"/>
        <v>0.3292</v>
      </c>
      <c r="O42" s="5">
        <v>0.025500000000000002</v>
      </c>
      <c r="P42" s="5"/>
      <c r="Q42" s="11">
        <f t="shared" si="6"/>
        <v>0.3547</v>
      </c>
    </row>
    <row r="43" spans="1:17" ht="14.25">
      <c r="A43" s="5">
        <v>37</v>
      </c>
      <c r="B43" s="14" t="s">
        <v>61</v>
      </c>
      <c r="C43" s="5">
        <v>227.4</v>
      </c>
      <c r="D43" s="5">
        <v>7</v>
      </c>
      <c r="E43" s="5">
        <v>4</v>
      </c>
      <c r="F43" s="5"/>
      <c r="G43" s="5">
        <v>0.27140000000000003</v>
      </c>
      <c r="H43" s="5">
        <v>0.025500000000000002</v>
      </c>
      <c r="I43" s="14"/>
      <c r="J43" s="11">
        <f t="shared" si="0"/>
        <v>0.29690000000000005</v>
      </c>
      <c r="K43" s="5">
        <v>0.27140000000000003</v>
      </c>
      <c r="L43" s="5">
        <v>0.025500000000000002</v>
      </c>
      <c r="M43" s="11">
        <f t="shared" si="4"/>
        <v>0.29690000000000005</v>
      </c>
      <c r="N43" s="5">
        <f t="shared" si="5"/>
        <v>0.27140000000000003</v>
      </c>
      <c r="O43" s="5">
        <v>0.025500000000000002</v>
      </c>
      <c r="P43" s="14"/>
      <c r="Q43" s="11">
        <f t="shared" si="6"/>
        <v>0.29690000000000005</v>
      </c>
    </row>
    <row r="44" spans="1:17" ht="14.25">
      <c r="A44" s="5">
        <v>38</v>
      </c>
      <c r="B44" s="5" t="s">
        <v>62</v>
      </c>
      <c r="C44" s="5">
        <v>2678.9</v>
      </c>
      <c r="D44" s="5">
        <v>60</v>
      </c>
      <c r="E44" s="5">
        <v>24</v>
      </c>
      <c r="F44" s="5"/>
      <c r="G44" s="5">
        <v>0.3292</v>
      </c>
      <c r="H44" s="5">
        <v>0.025500000000000002</v>
      </c>
      <c r="I44" s="5"/>
      <c r="J44" s="11">
        <f t="shared" si="0"/>
        <v>0.3547</v>
      </c>
      <c r="K44" s="5">
        <v>0.3292</v>
      </c>
      <c r="L44" s="5">
        <v>0.025500000000000002</v>
      </c>
      <c r="M44" s="11">
        <f t="shared" si="4"/>
        <v>0.3547</v>
      </c>
      <c r="N44" s="5">
        <f t="shared" si="5"/>
        <v>0.3292</v>
      </c>
      <c r="O44" s="5">
        <v>0.025500000000000002</v>
      </c>
      <c r="P44" s="5"/>
      <c r="Q44" s="11">
        <f t="shared" si="6"/>
        <v>0.3547</v>
      </c>
    </row>
    <row r="45" spans="1:17" ht="14.25">
      <c r="A45" s="5">
        <v>39</v>
      </c>
      <c r="B45" s="5" t="s">
        <v>63</v>
      </c>
      <c r="C45" s="5">
        <v>1990.1</v>
      </c>
      <c r="D45" s="5">
        <v>45</v>
      </c>
      <c r="E45" s="5">
        <v>19</v>
      </c>
      <c r="F45" s="5" t="s">
        <v>64</v>
      </c>
      <c r="G45" s="5">
        <v>0.3292</v>
      </c>
      <c r="H45" s="5">
        <v>0.025500000000000002</v>
      </c>
      <c r="I45" s="12">
        <v>0.05</v>
      </c>
      <c r="J45" s="15">
        <f t="shared" si="0"/>
        <v>0.4047</v>
      </c>
      <c r="K45" s="5">
        <v>0.3292</v>
      </c>
      <c r="L45" s="5">
        <v>0.025500000000000002</v>
      </c>
      <c r="M45" s="11">
        <f t="shared" si="4"/>
        <v>0.3547</v>
      </c>
      <c r="N45" s="5">
        <f t="shared" si="5"/>
        <v>0.3292</v>
      </c>
      <c r="O45" s="5">
        <v>0.025500000000000002</v>
      </c>
      <c r="P45" s="12">
        <f aca="true" t="shared" si="9" ref="P45:P46">I45*12/7</f>
        <v>0.08571428571428573</v>
      </c>
      <c r="Q45" s="15">
        <f t="shared" si="6"/>
        <v>0.44041428571428576</v>
      </c>
    </row>
    <row r="46" spans="1:17" ht="16.5" customHeight="1">
      <c r="A46" s="5">
        <v>40</v>
      </c>
      <c r="B46" s="5" t="s">
        <v>65</v>
      </c>
      <c r="C46" s="5">
        <v>2691.2</v>
      </c>
      <c r="D46" s="5">
        <v>60</v>
      </c>
      <c r="E46" s="5">
        <v>31</v>
      </c>
      <c r="F46" s="4" t="s">
        <v>66</v>
      </c>
      <c r="G46" s="5">
        <v>0.3292</v>
      </c>
      <c r="H46" s="5">
        <v>0.025500000000000002</v>
      </c>
      <c r="I46" s="12">
        <v>0.15</v>
      </c>
      <c r="J46" s="15">
        <f t="shared" si="0"/>
        <v>0.5047</v>
      </c>
      <c r="K46" s="5">
        <v>0.3292</v>
      </c>
      <c r="L46" s="5">
        <v>0.025500000000000002</v>
      </c>
      <c r="M46" s="11">
        <f t="shared" si="4"/>
        <v>0.3547</v>
      </c>
      <c r="N46" s="5">
        <f t="shared" si="5"/>
        <v>0.3292</v>
      </c>
      <c r="O46" s="5">
        <v>0.025500000000000002</v>
      </c>
      <c r="P46" s="12">
        <f t="shared" si="9"/>
        <v>0.2571428571428571</v>
      </c>
      <c r="Q46" s="15">
        <f t="shared" si="6"/>
        <v>0.6118428571428571</v>
      </c>
    </row>
    <row r="47" spans="1:17" ht="14.25">
      <c r="A47" s="5">
        <v>41</v>
      </c>
      <c r="B47" s="5" t="s">
        <v>67</v>
      </c>
      <c r="C47" s="5">
        <v>532.1</v>
      </c>
      <c r="D47" s="5">
        <v>12</v>
      </c>
      <c r="E47" s="5">
        <v>3</v>
      </c>
      <c r="F47" s="5"/>
      <c r="G47" s="5">
        <v>0.3292</v>
      </c>
      <c r="H47" s="5">
        <v>0.025500000000000002</v>
      </c>
      <c r="I47" s="5"/>
      <c r="J47" s="11">
        <f t="shared" si="0"/>
        <v>0.3547</v>
      </c>
      <c r="K47" s="5">
        <v>0.3292</v>
      </c>
      <c r="L47" s="5">
        <v>0.025500000000000002</v>
      </c>
      <c r="M47" s="11">
        <f t="shared" si="4"/>
        <v>0.3547</v>
      </c>
      <c r="N47" s="5">
        <f t="shared" si="5"/>
        <v>0.3292</v>
      </c>
      <c r="O47" s="5">
        <v>0.025500000000000002</v>
      </c>
      <c r="P47" s="5"/>
      <c r="Q47" s="11">
        <f t="shared" si="6"/>
        <v>0.3547</v>
      </c>
    </row>
    <row r="48" spans="1:17" ht="14.25">
      <c r="A48" s="5">
        <v>42</v>
      </c>
      <c r="B48" s="5" t="s">
        <v>68</v>
      </c>
      <c r="C48" s="5">
        <v>2990.4</v>
      </c>
      <c r="D48" s="5">
        <v>56</v>
      </c>
      <c r="E48" s="5">
        <v>13</v>
      </c>
      <c r="F48" s="5"/>
      <c r="G48" s="5">
        <v>0.3292</v>
      </c>
      <c r="H48" s="5">
        <v>0.025500000000000002</v>
      </c>
      <c r="I48" s="5"/>
      <c r="J48" s="11">
        <f t="shared" si="0"/>
        <v>0.3547</v>
      </c>
      <c r="K48" s="5">
        <v>0.3292</v>
      </c>
      <c r="L48" s="5">
        <v>0.025500000000000002</v>
      </c>
      <c r="M48" s="11">
        <f t="shared" si="4"/>
        <v>0.3547</v>
      </c>
      <c r="N48" s="5">
        <f t="shared" si="5"/>
        <v>0.3292</v>
      </c>
      <c r="O48" s="5">
        <v>0.025500000000000002</v>
      </c>
      <c r="P48" s="5"/>
      <c r="Q48" s="11">
        <f t="shared" si="6"/>
        <v>0.3547</v>
      </c>
    </row>
    <row r="49" spans="1:17" ht="14.25">
      <c r="A49" s="5">
        <v>43</v>
      </c>
      <c r="B49" s="14" t="s">
        <v>69</v>
      </c>
      <c r="C49" s="5">
        <v>275.3</v>
      </c>
      <c r="D49" s="5">
        <v>6</v>
      </c>
      <c r="E49" s="5">
        <v>1</v>
      </c>
      <c r="F49" s="5"/>
      <c r="G49" s="5">
        <v>0.3292</v>
      </c>
      <c r="H49" s="5">
        <v>0.025500000000000002</v>
      </c>
      <c r="I49" s="5"/>
      <c r="J49" s="11">
        <f t="shared" si="0"/>
        <v>0.3547</v>
      </c>
      <c r="K49" s="5">
        <v>0.3292</v>
      </c>
      <c r="L49" s="5">
        <v>0.025500000000000002</v>
      </c>
      <c r="M49" s="11">
        <f t="shared" si="4"/>
        <v>0.3547</v>
      </c>
      <c r="N49" s="5">
        <f t="shared" si="5"/>
        <v>0.3292</v>
      </c>
      <c r="O49" s="5">
        <v>0.025500000000000002</v>
      </c>
      <c r="P49" s="5"/>
      <c r="Q49" s="11">
        <f t="shared" si="6"/>
        <v>0.3547</v>
      </c>
    </row>
    <row r="50" spans="1:17" ht="14.25">
      <c r="A50" s="5">
        <v>44</v>
      </c>
      <c r="B50" s="5" t="s">
        <v>70</v>
      </c>
      <c r="C50" s="5">
        <v>2297.8</v>
      </c>
      <c r="D50" s="5">
        <v>45</v>
      </c>
      <c r="E50" s="5">
        <v>21</v>
      </c>
      <c r="F50" s="5" t="s">
        <v>71</v>
      </c>
      <c r="G50" s="5">
        <v>0.3292</v>
      </c>
      <c r="H50" s="5">
        <v>0.025500000000000002</v>
      </c>
      <c r="I50" s="12">
        <v>0.1</v>
      </c>
      <c r="J50" s="15">
        <f t="shared" si="0"/>
        <v>0.4547</v>
      </c>
      <c r="K50" s="5">
        <v>0.3292</v>
      </c>
      <c r="L50" s="5">
        <v>0.025500000000000002</v>
      </c>
      <c r="M50" s="11">
        <f t="shared" si="4"/>
        <v>0.3547</v>
      </c>
      <c r="N50" s="5">
        <f t="shared" si="5"/>
        <v>0.3292</v>
      </c>
      <c r="O50" s="5">
        <v>0.025500000000000002</v>
      </c>
      <c r="P50" s="12">
        <f aca="true" t="shared" si="10" ref="P50:P51">I50*12/7</f>
        <v>0.17142857142857146</v>
      </c>
      <c r="Q50" s="15">
        <f t="shared" si="6"/>
        <v>0.5261285714285715</v>
      </c>
    </row>
    <row r="51" spans="1:17" ht="14.25">
      <c r="A51" s="5">
        <v>45</v>
      </c>
      <c r="B51" s="5" t="s">
        <v>72</v>
      </c>
      <c r="C51" s="5">
        <v>2542</v>
      </c>
      <c r="D51" s="5">
        <v>60</v>
      </c>
      <c r="E51" s="5">
        <v>31</v>
      </c>
      <c r="F51" s="5" t="s">
        <v>71</v>
      </c>
      <c r="G51" s="5">
        <v>0.3292</v>
      </c>
      <c r="H51" s="5">
        <v>0.025500000000000002</v>
      </c>
      <c r="I51" s="12">
        <v>0.1</v>
      </c>
      <c r="J51" s="15">
        <f t="shared" si="0"/>
        <v>0.4547</v>
      </c>
      <c r="K51" s="5">
        <v>0.3292</v>
      </c>
      <c r="L51" s="5">
        <v>0.025500000000000002</v>
      </c>
      <c r="M51" s="11">
        <f t="shared" si="4"/>
        <v>0.3547</v>
      </c>
      <c r="N51" s="5">
        <f t="shared" si="5"/>
        <v>0.3292</v>
      </c>
      <c r="O51" s="5">
        <v>0.025500000000000002</v>
      </c>
      <c r="P51" s="12">
        <f t="shared" si="10"/>
        <v>0.17142857142857146</v>
      </c>
      <c r="Q51" s="15">
        <f t="shared" si="6"/>
        <v>0.5261285714285715</v>
      </c>
    </row>
    <row r="52" spans="1:17" ht="14.25">
      <c r="A52" s="5">
        <v>46</v>
      </c>
      <c r="B52" s="5" t="s">
        <v>73</v>
      </c>
      <c r="C52" s="5">
        <v>1305.9</v>
      </c>
      <c r="D52" s="5">
        <v>29</v>
      </c>
      <c r="E52" s="5">
        <v>11</v>
      </c>
      <c r="F52" s="5"/>
      <c r="G52" s="5">
        <v>0.3292</v>
      </c>
      <c r="H52" s="5">
        <v>0.025500000000000002</v>
      </c>
      <c r="I52" s="5"/>
      <c r="J52" s="11">
        <f t="shared" si="0"/>
        <v>0.3547</v>
      </c>
      <c r="K52" s="5">
        <v>0.3292</v>
      </c>
      <c r="L52" s="5">
        <v>0.025500000000000002</v>
      </c>
      <c r="M52" s="11">
        <f t="shared" si="4"/>
        <v>0.3547</v>
      </c>
      <c r="N52" s="5">
        <f t="shared" si="5"/>
        <v>0.3292</v>
      </c>
      <c r="O52" s="5">
        <v>0.025500000000000002</v>
      </c>
      <c r="P52" s="5"/>
      <c r="Q52" s="11">
        <f t="shared" si="6"/>
        <v>0.3547</v>
      </c>
    </row>
    <row r="53" spans="1:17" ht="14.25">
      <c r="A53" s="5">
        <v>47</v>
      </c>
      <c r="B53" s="5" t="s">
        <v>74</v>
      </c>
      <c r="C53" s="5">
        <v>184.1</v>
      </c>
      <c r="D53" s="5">
        <v>4</v>
      </c>
      <c r="E53" s="5">
        <v>1</v>
      </c>
      <c r="F53" s="5"/>
      <c r="G53" s="5">
        <v>0.3113</v>
      </c>
      <c r="H53" s="5">
        <v>0.025500000000000002</v>
      </c>
      <c r="I53" s="5"/>
      <c r="J53" s="11">
        <f t="shared" si="0"/>
        <v>0.33680000000000004</v>
      </c>
      <c r="K53" s="5">
        <v>0.3113</v>
      </c>
      <c r="L53" s="5">
        <v>0.025500000000000002</v>
      </c>
      <c r="M53" s="11">
        <f t="shared" si="4"/>
        <v>0.33680000000000004</v>
      </c>
      <c r="N53" s="5">
        <f t="shared" si="5"/>
        <v>0.3113</v>
      </c>
      <c r="O53" s="5">
        <v>0.025500000000000002</v>
      </c>
      <c r="P53" s="5"/>
      <c r="Q53" s="11">
        <f t="shared" si="6"/>
        <v>0.33680000000000004</v>
      </c>
    </row>
    <row r="54" spans="1:17" ht="14.25">
      <c r="A54" s="5">
        <v>48</v>
      </c>
      <c r="B54" s="5" t="s">
        <v>75</v>
      </c>
      <c r="C54" s="5">
        <v>2673.9</v>
      </c>
      <c r="D54" s="5">
        <v>60</v>
      </c>
      <c r="E54" s="5">
        <v>18</v>
      </c>
      <c r="F54" s="5"/>
      <c r="G54" s="5">
        <v>0.3292</v>
      </c>
      <c r="H54" s="5">
        <v>0.025500000000000002</v>
      </c>
      <c r="I54" s="5"/>
      <c r="J54" s="11">
        <f t="shared" si="0"/>
        <v>0.3547</v>
      </c>
      <c r="K54" s="5">
        <v>0.3292</v>
      </c>
      <c r="L54" s="5">
        <v>0.025500000000000002</v>
      </c>
      <c r="M54" s="11">
        <f t="shared" si="4"/>
        <v>0.3547</v>
      </c>
      <c r="N54" s="5">
        <f t="shared" si="5"/>
        <v>0.3292</v>
      </c>
      <c r="O54" s="5">
        <v>0.025500000000000002</v>
      </c>
      <c r="P54" s="5"/>
      <c r="Q54" s="11">
        <f t="shared" si="6"/>
        <v>0.3547</v>
      </c>
    </row>
    <row r="55" spans="1:17" ht="14.25">
      <c r="A55" s="5">
        <v>49</v>
      </c>
      <c r="B55" s="5" t="s">
        <v>76</v>
      </c>
      <c r="C55" s="5">
        <v>2679.6</v>
      </c>
      <c r="D55" s="5">
        <v>60</v>
      </c>
      <c r="E55" s="5">
        <v>26</v>
      </c>
      <c r="F55" s="5"/>
      <c r="G55" s="5">
        <v>0.3292</v>
      </c>
      <c r="H55" s="5">
        <v>0.025500000000000002</v>
      </c>
      <c r="I55" s="5"/>
      <c r="J55" s="11">
        <f t="shared" si="0"/>
        <v>0.3547</v>
      </c>
      <c r="K55" s="5">
        <v>0.3292</v>
      </c>
      <c r="L55" s="5">
        <v>0.025500000000000002</v>
      </c>
      <c r="M55" s="11">
        <f t="shared" si="4"/>
        <v>0.3547</v>
      </c>
      <c r="N55" s="5">
        <f t="shared" si="5"/>
        <v>0.3292</v>
      </c>
      <c r="O55" s="5">
        <v>0.025500000000000002</v>
      </c>
      <c r="P55" s="5"/>
      <c r="Q55" s="11">
        <f t="shared" si="6"/>
        <v>0.3547</v>
      </c>
    </row>
    <row r="56" spans="1:17" ht="14.25">
      <c r="A56" s="5">
        <v>50</v>
      </c>
      <c r="B56" s="14" t="s">
        <v>77</v>
      </c>
      <c r="C56" s="5">
        <v>281.5</v>
      </c>
      <c r="D56" s="5">
        <v>8</v>
      </c>
      <c r="E56" s="5">
        <v>4</v>
      </c>
      <c r="F56" s="5"/>
      <c r="G56" s="5">
        <v>0.2318</v>
      </c>
      <c r="H56" s="5">
        <v>0.025500000000000002</v>
      </c>
      <c r="I56" s="14"/>
      <c r="J56" s="11">
        <f t="shared" si="0"/>
        <v>0.25730000000000003</v>
      </c>
      <c r="K56" s="5">
        <v>0.2318</v>
      </c>
      <c r="L56" s="5">
        <v>0.025500000000000002</v>
      </c>
      <c r="M56" s="11">
        <f t="shared" si="4"/>
        <v>0.25730000000000003</v>
      </c>
      <c r="N56" s="5">
        <f t="shared" si="5"/>
        <v>0.2318</v>
      </c>
      <c r="O56" s="5">
        <v>0.025500000000000002</v>
      </c>
      <c r="P56" s="14"/>
      <c r="Q56" s="11">
        <f t="shared" si="6"/>
        <v>0.25730000000000003</v>
      </c>
    </row>
    <row r="57" spans="1:17" ht="14.25">
      <c r="A57" s="5">
        <v>51</v>
      </c>
      <c r="B57" s="5" t="s">
        <v>78</v>
      </c>
      <c r="C57" s="5">
        <v>165</v>
      </c>
      <c r="D57" s="5">
        <v>5</v>
      </c>
      <c r="E57" s="5">
        <v>1</v>
      </c>
      <c r="F57" s="5"/>
      <c r="G57" s="5">
        <v>0.2318</v>
      </c>
      <c r="H57" s="5">
        <v>0.025500000000000002</v>
      </c>
      <c r="I57" s="5"/>
      <c r="J57" s="11">
        <f t="shared" si="0"/>
        <v>0.25730000000000003</v>
      </c>
      <c r="K57" s="5">
        <v>0.2318</v>
      </c>
      <c r="L57" s="5">
        <v>0.025500000000000002</v>
      </c>
      <c r="M57" s="11">
        <f t="shared" si="4"/>
        <v>0.25730000000000003</v>
      </c>
      <c r="N57" s="5">
        <f t="shared" si="5"/>
        <v>0.2318</v>
      </c>
      <c r="O57" s="5">
        <v>0.025500000000000002</v>
      </c>
      <c r="P57" s="5"/>
      <c r="Q57" s="11">
        <f t="shared" si="6"/>
        <v>0.25730000000000003</v>
      </c>
    </row>
    <row r="58" spans="1:17" ht="14.25">
      <c r="A58" s="5">
        <v>52</v>
      </c>
      <c r="B58" s="5" t="s">
        <v>79</v>
      </c>
      <c r="C58" s="5">
        <v>107.5</v>
      </c>
      <c r="D58" s="5">
        <v>5</v>
      </c>
      <c r="E58" s="5">
        <v>2</v>
      </c>
      <c r="F58" s="5"/>
      <c r="G58" s="5">
        <v>0.19190000000000002</v>
      </c>
      <c r="H58" s="5">
        <v>0.025500000000000002</v>
      </c>
      <c r="I58" s="5"/>
      <c r="J58" s="11">
        <f t="shared" si="0"/>
        <v>0.2174</v>
      </c>
      <c r="K58" s="5">
        <v>0.19190000000000002</v>
      </c>
      <c r="L58" s="5">
        <v>0.025500000000000002</v>
      </c>
      <c r="M58" s="11">
        <f t="shared" si="4"/>
        <v>0.2174</v>
      </c>
      <c r="N58" s="5">
        <f t="shared" si="5"/>
        <v>0.19190000000000002</v>
      </c>
      <c r="O58" s="5">
        <v>0.025500000000000002</v>
      </c>
      <c r="P58" s="5"/>
      <c r="Q58" s="11">
        <f t="shared" si="6"/>
        <v>0.2174</v>
      </c>
    </row>
    <row r="59" spans="1:17" ht="14.25">
      <c r="A59" s="5">
        <v>53</v>
      </c>
      <c r="B59" s="5" t="s">
        <v>80</v>
      </c>
      <c r="C59" s="5">
        <v>3025.1</v>
      </c>
      <c r="D59" s="5">
        <v>52</v>
      </c>
      <c r="E59" s="5">
        <v>15</v>
      </c>
      <c r="F59" s="5"/>
      <c r="G59" s="5">
        <v>0.3292</v>
      </c>
      <c r="H59" s="5">
        <v>0.025500000000000002</v>
      </c>
      <c r="I59" s="5"/>
      <c r="J59" s="11">
        <f t="shared" si="0"/>
        <v>0.3547</v>
      </c>
      <c r="K59" s="5">
        <v>0.3292</v>
      </c>
      <c r="L59" s="5">
        <v>0.025500000000000002</v>
      </c>
      <c r="M59" s="11">
        <f t="shared" si="4"/>
        <v>0.3547</v>
      </c>
      <c r="N59" s="5">
        <f t="shared" si="5"/>
        <v>0.3292</v>
      </c>
      <c r="O59" s="5">
        <v>0.025500000000000002</v>
      </c>
      <c r="P59" s="5"/>
      <c r="Q59" s="11">
        <f t="shared" si="6"/>
        <v>0.3547</v>
      </c>
    </row>
    <row r="60" spans="1:17" ht="14.25">
      <c r="A60" s="5">
        <v>54</v>
      </c>
      <c r="B60" s="5" t="s">
        <v>81</v>
      </c>
      <c r="C60" s="5">
        <v>938.56</v>
      </c>
      <c r="D60" s="5">
        <v>18</v>
      </c>
      <c r="E60" s="5">
        <v>3</v>
      </c>
      <c r="F60" s="5"/>
      <c r="G60" s="5">
        <v>0.3292</v>
      </c>
      <c r="H60" s="5">
        <v>0.025500000000000002</v>
      </c>
      <c r="I60" s="5"/>
      <c r="J60" s="11">
        <f t="shared" si="0"/>
        <v>0.3547</v>
      </c>
      <c r="K60" s="5">
        <v>0.3292</v>
      </c>
      <c r="L60" s="5">
        <v>0.025500000000000002</v>
      </c>
      <c r="M60" s="11">
        <f t="shared" si="4"/>
        <v>0.3547</v>
      </c>
      <c r="N60" s="5">
        <f t="shared" si="5"/>
        <v>0.3292</v>
      </c>
      <c r="O60" s="5">
        <v>0.025500000000000002</v>
      </c>
      <c r="P60" s="5"/>
      <c r="Q60" s="11">
        <f t="shared" si="6"/>
        <v>0.3547</v>
      </c>
    </row>
    <row r="61" spans="1:17" ht="14.25">
      <c r="A61" s="5">
        <v>55</v>
      </c>
      <c r="B61" s="5" t="s">
        <v>82</v>
      </c>
      <c r="C61" s="5">
        <v>398.8</v>
      </c>
      <c r="D61" s="5">
        <v>10</v>
      </c>
      <c r="E61" s="5">
        <v>7</v>
      </c>
      <c r="F61" s="5" t="s">
        <v>53</v>
      </c>
      <c r="G61" s="5">
        <v>0.2318</v>
      </c>
      <c r="H61" s="5">
        <v>0.025500000000000002</v>
      </c>
      <c r="I61" s="12">
        <v>0.1</v>
      </c>
      <c r="J61" s="15">
        <f t="shared" si="0"/>
        <v>0.35730000000000006</v>
      </c>
      <c r="K61" s="5">
        <v>0.2318</v>
      </c>
      <c r="L61" s="5">
        <v>0.025500000000000002</v>
      </c>
      <c r="M61" s="11">
        <f t="shared" si="4"/>
        <v>0.25730000000000003</v>
      </c>
      <c r="N61" s="5">
        <f t="shared" si="5"/>
        <v>0.2318</v>
      </c>
      <c r="O61" s="5">
        <v>0.025500000000000002</v>
      </c>
      <c r="P61" s="12">
        <f aca="true" t="shared" si="11" ref="P61:P63">I61*12/7</f>
        <v>0.17142857142857146</v>
      </c>
      <c r="Q61" s="15">
        <f t="shared" si="6"/>
        <v>0.42872857142857146</v>
      </c>
    </row>
    <row r="62" spans="1:17" ht="14.25">
      <c r="A62" s="5">
        <v>56</v>
      </c>
      <c r="B62" s="14" t="s">
        <v>83</v>
      </c>
      <c r="C62" s="5">
        <v>560.19</v>
      </c>
      <c r="D62" s="5">
        <v>12</v>
      </c>
      <c r="E62" s="5">
        <v>3</v>
      </c>
      <c r="F62" s="5" t="s">
        <v>37</v>
      </c>
      <c r="G62" s="5">
        <v>0.3292</v>
      </c>
      <c r="H62" s="5">
        <v>0.025500000000000002</v>
      </c>
      <c r="I62" s="12">
        <v>0.15</v>
      </c>
      <c r="J62" s="15">
        <f t="shared" si="0"/>
        <v>0.5047</v>
      </c>
      <c r="K62" s="5">
        <v>0.3292</v>
      </c>
      <c r="L62" s="5">
        <v>0.025500000000000002</v>
      </c>
      <c r="M62" s="11">
        <f t="shared" si="4"/>
        <v>0.3547</v>
      </c>
      <c r="N62" s="5">
        <f t="shared" si="5"/>
        <v>0.3292</v>
      </c>
      <c r="O62" s="5">
        <v>0.025500000000000002</v>
      </c>
      <c r="P62" s="12">
        <f t="shared" si="11"/>
        <v>0.2571428571428571</v>
      </c>
      <c r="Q62" s="15">
        <f t="shared" si="6"/>
        <v>0.6118428571428571</v>
      </c>
    </row>
    <row r="63" spans="1:17" ht="14.25">
      <c r="A63" s="5">
        <v>57</v>
      </c>
      <c r="B63" s="5" t="s">
        <v>84</v>
      </c>
      <c r="C63" s="5">
        <v>549.7</v>
      </c>
      <c r="D63" s="5">
        <v>12</v>
      </c>
      <c r="E63" s="5">
        <v>6</v>
      </c>
      <c r="F63" s="5"/>
      <c r="G63" s="5">
        <v>0.3292</v>
      </c>
      <c r="H63" s="5">
        <v>0.025500000000000002</v>
      </c>
      <c r="I63" s="5">
        <v>0.2</v>
      </c>
      <c r="J63" s="11">
        <f t="shared" si="0"/>
        <v>0.5547</v>
      </c>
      <c r="K63" s="5">
        <v>0.3292</v>
      </c>
      <c r="L63" s="5">
        <v>0.025500000000000002</v>
      </c>
      <c r="M63" s="11">
        <f t="shared" si="4"/>
        <v>0.3547</v>
      </c>
      <c r="N63" s="5">
        <f t="shared" si="5"/>
        <v>0.3292</v>
      </c>
      <c r="O63" s="5">
        <v>0.025500000000000002</v>
      </c>
      <c r="P63" s="12">
        <f t="shared" si="11"/>
        <v>0.3428571428571429</v>
      </c>
      <c r="Q63" s="11">
        <f t="shared" si="6"/>
        <v>0.697557142857143</v>
      </c>
    </row>
    <row r="64" spans="1:17" ht="14.25">
      <c r="A64" s="5">
        <v>58</v>
      </c>
      <c r="B64" s="5" t="s">
        <v>85</v>
      </c>
      <c r="C64" s="5">
        <v>290.26</v>
      </c>
      <c r="D64" s="5">
        <v>7</v>
      </c>
      <c r="E64" s="5">
        <v>1</v>
      </c>
      <c r="F64" s="5"/>
      <c r="G64" s="5">
        <v>0.2318</v>
      </c>
      <c r="H64" s="5">
        <v>0.025500000000000002</v>
      </c>
      <c r="I64" s="5"/>
      <c r="J64" s="11">
        <f t="shared" si="0"/>
        <v>0.25730000000000003</v>
      </c>
      <c r="K64" s="5">
        <v>0.2318</v>
      </c>
      <c r="L64" s="5">
        <v>0.025500000000000002</v>
      </c>
      <c r="M64" s="11">
        <f t="shared" si="4"/>
        <v>0.25730000000000003</v>
      </c>
      <c r="N64" s="5">
        <f t="shared" si="5"/>
        <v>0.2318</v>
      </c>
      <c r="O64" s="5">
        <v>0.025500000000000002</v>
      </c>
      <c r="P64" s="5"/>
      <c r="Q64" s="11">
        <f t="shared" si="6"/>
        <v>0.25730000000000003</v>
      </c>
    </row>
    <row r="65" spans="1:17" ht="14.25">
      <c r="A65" s="5">
        <v>59</v>
      </c>
      <c r="B65" s="5" t="s">
        <v>86</v>
      </c>
      <c r="C65" s="5">
        <v>1496</v>
      </c>
      <c r="D65" s="5">
        <v>28</v>
      </c>
      <c r="E65" s="5">
        <v>4</v>
      </c>
      <c r="F65" s="5"/>
      <c r="G65" s="5">
        <v>0.3292</v>
      </c>
      <c r="H65" s="5">
        <v>0.025500000000000002</v>
      </c>
      <c r="I65" s="5"/>
      <c r="J65" s="11">
        <f t="shared" si="0"/>
        <v>0.3547</v>
      </c>
      <c r="K65" s="5">
        <v>0.3292</v>
      </c>
      <c r="L65" s="5">
        <v>0.025500000000000002</v>
      </c>
      <c r="M65" s="11">
        <f t="shared" si="4"/>
        <v>0.3547</v>
      </c>
      <c r="N65" s="5">
        <f t="shared" si="5"/>
        <v>0.3292</v>
      </c>
      <c r="O65" s="5">
        <v>0.025500000000000002</v>
      </c>
      <c r="P65" s="5"/>
      <c r="Q65" s="11">
        <f t="shared" si="6"/>
        <v>0.3547</v>
      </c>
    </row>
    <row r="66" spans="1:17" ht="14.25">
      <c r="A66" s="5">
        <v>60</v>
      </c>
      <c r="B66" s="5" t="s">
        <v>87</v>
      </c>
      <c r="C66" s="5">
        <v>800.98</v>
      </c>
      <c r="D66" s="5">
        <v>18</v>
      </c>
      <c r="E66" s="5">
        <v>7</v>
      </c>
      <c r="F66" s="5" t="s">
        <v>88</v>
      </c>
      <c r="G66" s="5">
        <v>0.3292</v>
      </c>
      <c r="H66" s="5">
        <v>0.025500000000000002</v>
      </c>
      <c r="I66" s="12">
        <v>0.2</v>
      </c>
      <c r="J66" s="15">
        <f t="shared" si="0"/>
        <v>0.5547</v>
      </c>
      <c r="K66" s="5">
        <v>0.3292</v>
      </c>
      <c r="L66" s="5">
        <v>0.025500000000000002</v>
      </c>
      <c r="M66" s="11">
        <f t="shared" si="4"/>
        <v>0.3547</v>
      </c>
      <c r="N66" s="5">
        <f t="shared" si="5"/>
        <v>0.3292</v>
      </c>
      <c r="O66" s="5">
        <v>0.025500000000000002</v>
      </c>
      <c r="P66" s="12">
        <f>I66*12/7</f>
        <v>0.3428571428571429</v>
      </c>
      <c r="Q66" s="15">
        <f t="shared" si="6"/>
        <v>0.697557142857143</v>
      </c>
    </row>
    <row r="67" spans="1:17" ht="14.25">
      <c r="A67" s="5">
        <v>61</v>
      </c>
      <c r="B67" s="5" t="s">
        <v>89</v>
      </c>
      <c r="C67" s="5">
        <v>270.4</v>
      </c>
      <c r="D67" s="5">
        <v>5</v>
      </c>
      <c r="E67" s="5">
        <v>3</v>
      </c>
      <c r="F67" s="5"/>
      <c r="G67" s="5">
        <v>0.2318</v>
      </c>
      <c r="H67" s="5">
        <v>0.025500000000000002</v>
      </c>
      <c r="I67" s="5"/>
      <c r="J67" s="11">
        <f t="shared" si="0"/>
        <v>0.25730000000000003</v>
      </c>
      <c r="K67" s="5">
        <v>0.2318</v>
      </c>
      <c r="L67" s="5">
        <v>0.025500000000000002</v>
      </c>
      <c r="M67" s="11">
        <f t="shared" si="4"/>
        <v>0.25730000000000003</v>
      </c>
      <c r="N67" s="5">
        <f t="shared" si="5"/>
        <v>0.2318</v>
      </c>
      <c r="O67" s="5">
        <v>0.025500000000000002</v>
      </c>
      <c r="P67" s="5"/>
      <c r="Q67" s="11">
        <f t="shared" si="6"/>
        <v>0.25730000000000003</v>
      </c>
    </row>
    <row r="68" spans="1:17" ht="16.5" customHeight="1">
      <c r="A68" s="5">
        <v>62</v>
      </c>
      <c r="B68" s="5" t="s">
        <v>90</v>
      </c>
      <c r="C68" s="5">
        <v>252.5</v>
      </c>
      <c r="D68" s="5">
        <v>8</v>
      </c>
      <c r="E68" s="5">
        <v>5</v>
      </c>
      <c r="F68" s="4" t="s">
        <v>91</v>
      </c>
      <c r="G68" s="5">
        <v>0.2318</v>
      </c>
      <c r="H68" s="5">
        <v>0.025500000000000002</v>
      </c>
      <c r="I68" s="12">
        <v>0.19</v>
      </c>
      <c r="J68" s="15">
        <f t="shared" si="0"/>
        <v>0.44730000000000003</v>
      </c>
      <c r="K68" s="5">
        <v>0.2318</v>
      </c>
      <c r="L68" s="5">
        <v>0.025500000000000002</v>
      </c>
      <c r="M68" s="11">
        <f t="shared" si="4"/>
        <v>0.25730000000000003</v>
      </c>
      <c r="N68" s="5">
        <f t="shared" si="5"/>
        <v>0.2318</v>
      </c>
      <c r="O68" s="5">
        <v>0.025500000000000002</v>
      </c>
      <c r="P68" s="12">
        <f aca="true" t="shared" si="12" ref="P68:P71">I68*12/7</f>
        <v>0.32571428571428573</v>
      </c>
      <c r="Q68" s="15">
        <f t="shared" si="6"/>
        <v>0.5830142857142857</v>
      </c>
    </row>
    <row r="69" spans="1:17" ht="14.25">
      <c r="A69" s="5">
        <v>63</v>
      </c>
      <c r="B69" s="5" t="s">
        <v>92</v>
      </c>
      <c r="C69" s="5">
        <v>341.8</v>
      </c>
      <c r="D69" s="5">
        <v>8</v>
      </c>
      <c r="E69" s="5">
        <v>4</v>
      </c>
      <c r="F69" s="5" t="s">
        <v>93</v>
      </c>
      <c r="G69" s="5">
        <v>0.2318</v>
      </c>
      <c r="H69" s="5">
        <v>0.025500000000000002</v>
      </c>
      <c r="I69" s="12">
        <v>0.2</v>
      </c>
      <c r="J69" s="15">
        <f t="shared" si="0"/>
        <v>0.45730000000000004</v>
      </c>
      <c r="K69" s="5">
        <v>0.2318</v>
      </c>
      <c r="L69" s="5">
        <v>0.025500000000000002</v>
      </c>
      <c r="M69" s="11">
        <f t="shared" si="4"/>
        <v>0.25730000000000003</v>
      </c>
      <c r="N69" s="5">
        <f t="shared" si="5"/>
        <v>0.2318</v>
      </c>
      <c r="O69" s="5">
        <v>0.025500000000000002</v>
      </c>
      <c r="P69" s="12">
        <f t="shared" si="12"/>
        <v>0.3428571428571429</v>
      </c>
      <c r="Q69" s="15">
        <f t="shared" si="6"/>
        <v>0.600157142857143</v>
      </c>
    </row>
    <row r="70" spans="1:17" ht="14.25">
      <c r="A70" s="5">
        <v>64</v>
      </c>
      <c r="B70" s="5" t="s">
        <v>94</v>
      </c>
      <c r="C70" s="5">
        <v>527.5</v>
      </c>
      <c r="D70" s="5">
        <v>12</v>
      </c>
      <c r="E70" s="5">
        <v>3</v>
      </c>
      <c r="F70" s="5"/>
      <c r="G70" s="5">
        <v>0.3113</v>
      </c>
      <c r="H70" s="5">
        <v>0.025500000000000002</v>
      </c>
      <c r="I70" s="5">
        <v>0.48</v>
      </c>
      <c r="J70" s="11">
        <f t="shared" si="0"/>
        <v>0.8168</v>
      </c>
      <c r="K70" s="5">
        <v>0.3113</v>
      </c>
      <c r="L70" s="5">
        <v>0.025500000000000002</v>
      </c>
      <c r="M70" s="11">
        <f t="shared" si="4"/>
        <v>0.33680000000000004</v>
      </c>
      <c r="N70" s="5">
        <f t="shared" si="5"/>
        <v>0.3113</v>
      </c>
      <c r="O70" s="5">
        <v>0.025500000000000002</v>
      </c>
      <c r="P70" s="12">
        <f t="shared" si="12"/>
        <v>0.8228571428571428</v>
      </c>
      <c r="Q70" s="11">
        <f t="shared" si="6"/>
        <v>1.159657142857143</v>
      </c>
    </row>
    <row r="71" spans="1:17" ht="14.25">
      <c r="A71" s="5">
        <v>65</v>
      </c>
      <c r="B71" s="5" t="s">
        <v>95</v>
      </c>
      <c r="C71" s="5">
        <v>381.7</v>
      </c>
      <c r="D71" s="5">
        <v>8</v>
      </c>
      <c r="E71" s="5">
        <v>1</v>
      </c>
      <c r="F71" s="5"/>
      <c r="G71" s="5">
        <v>0.3113</v>
      </c>
      <c r="H71" s="5">
        <v>0.025500000000000002</v>
      </c>
      <c r="I71" s="5">
        <v>0.7</v>
      </c>
      <c r="J71" s="11">
        <f t="shared" si="0"/>
        <v>1.0368</v>
      </c>
      <c r="K71" s="5">
        <v>0.3113</v>
      </c>
      <c r="L71" s="5">
        <v>0.025500000000000002</v>
      </c>
      <c r="M71" s="11">
        <f t="shared" si="4"/>
        <v>0.33680000000000004</v>
      </c>
      <c r="N71" s="5">
        <f t="shared" si="5"/>
        <v>0.3113</v>
      </c>
      <c r="O71" s="5">
        <v>0.025500000000000002</v>
      </c>
      <c r="P71" s="12">
        <f t="shared" si="12"/>
        <v>1.1999999999999997</v>
      </c>
      <c r="Q71" s="11">
        <f t="shared" si="6"/>
        <v>1.5367999999999997</v>
      </c>
    </row>
    <row r="72" spans="1:17" ht="14.25">
      <c r="A72" s="5">
        <v>66</v>
      </c>
      <c r="B72" s="5" t="s">
        <v>96</v>
      </c>
      <c r="C72" s="5">
        <v>105.1</v>
      </c>
      <c r="D72" s="5">
        <v>5</v>
      </c>
      <c r="E72" s="5">
        <v>3</v>
      </c>
      <c r="F72" s="5"/>
      <c r="G72" s="5">
        <v>0.19190000000000002</v>
      </c>
      <c r="H72" s="5">
        <v>0.025500000000000002</v>
      </c>
      <c r="I72" s="5"/>
      <c r="J72" s="11">
        <f t="shared" si="0"/>
        <v>0.2174</v>
      </c>
      <c r="K72" s="5">
        <v>0.19190000000000002</v>
      </c>
      <c r="L72" s="5">
        <v>0.025500000000000002</v>
      </c>
      <c r="M72" s="11">
        <f t="shared" si="4"/>
        <v>0.2174</v>
      </c>
      <c r="N72" s="5">
        <f t="shared" si="5"/>
        <v>0.19190000000000002</v>
      </c>
      <c r="O72" s="5">
        <v>0.025500000000000002</v>
      </c>
      <c r="P72" s="5"/>
      <c r="Q72" s="11">
        <f t="shared" si="6"/>
        <v>0.2174</v>
      </c>
    </row>
    <row r="73" spans="1:17" ht="14.25">
      <c r="A73" s="5">
        <v>67</v>
      </c>
      <c r="B73" s="14" t="s">
        <v>97</v>
      </c>
      <c r="C73" s="5">
        <v>248.9</v>
      </c>
      <c r="D73" s="5">
        <v>6</v>
      </c>
      <c r="E73" s="5">
        <v>5</v>
      </c>
      <c r="F73" s="5"/>
      <c r="G73" s="5">
        <v>0.19190000000000002</v>
      </c>
      <c r="H73" s="5">
        <v>0.025500000000000002</v>
      </c>
      <c r="I73" s="5"/>
      <c r="J73" s="11">
        <f t="shared" si="0"/>
        <v>0.2174</v>
      </c>
      <c r="K73" s="5">
        <v>0.19190000000000002</v>
      </c>
      <c r="L73" s="5">
        <v>0.025500000000000002</v>
      </c>
      <c r="M73" s="11">
        <f t="shared" si="4"/>
        <v>0.2174</v>
      </c>
      <c r="N73" s="5">
        <f t="shared" si="5"/>
        <v>0.19190000000000002</v>
      </c>
      <c r="O73" s="5">
        <v>0.025500000000000002</v>
      </c>
      <c r="P73" s="5"/>
      <c r="Q73" s="11">
        <f t="shared" si="6"/>
        <v>0.2174</v>
      </c>
    </row>
    <row r="74" spans="1:17" ht="14.25">
      <c r="A74" s="5">
        <v>68</v>
      </c>
      <c r="B74" s="14" t="s">
        <v>98</v>
      </c>
      <c r="C74" s="5">
        <v>235.9</v>
      </c>
      <c r="D74" s="5">
        <v>8</v>
      </c>
      <c r="E74" s="5">
        <v>4</v>
      </c>
      <c r="F74" s="5" t="s">
        <v>71</v>
      </c>
      <c r="G74" s="5">
        <v>0.2318</v>
      </c>
      <c r="H74" s="5">
        <v>0.025500000000000002</v>
      </c>
      <c r="I74" s="12">
        <v>0.1</v>
      </c>
      <c r="J74" s="15">
        <f t="shared" si="0"/>
        <v>0.35730000000000006</v>
      </c>
      <c r="K74" s="5">
        <v>0.2318</v>
      </c>
      <c r="L74" s="5">
        <v>0.025500000000000002</v>
      </c>
      <c r="M74" s="11">
        <f t="shared" si="4"/>
        <v>0.25730000000000003</v>
      </c>
      <c r="N74" s="5">
        <f t="shared" si="5"/>
        <v>0.2318</v>
      </c>
      <c r="O74" s="5">
        <v>0.025500000000000002</v>
      </c>
      <c r="P74" s="12">
        <f aca="true" t="shared" si="13" ref="P74:P75">I74*12/7</f>
        <v>0.17142857142857146</v>
      </c>
      <c r="Q74" s="15">
        <f t="shared" si="6"/>
        <v>0.42872857142857146</v>
      </c>
    </row>
    <row r="75" spans="1:17" ht="14.25">
      <c r="A75" s="5">
        <v>69</v>
      </c>
      <c r="B75" s="14" t="s">
        <v>99</v>
      </c>
      <c r="C75" s="5">
        <v>242.5</v>
      </c>
      <c r="D75" s="5">
        <v>8</v>
      </c>
      <c r="E75" s="5">
        <v>3</v>
      </c>
      <c r="F75" s="5" t="s">
        <v>71</v>
      </c>
      <c r="G75" s="5">
        <v>0.2318</v>
      </c>
      <c r="H75" s="5">
        <v>0.025500000000000002</v>
      </c>
      <c r="I75" s="12">
        <v>0.1</v>
      </c>
      <c r="J75" s="15">
        <f t="shared" si="0"/>
        <v>0.35730000000000006</v>
      </c>
      <c r="K75" s="5">
        <v>0.2318</v>
      </c>
      <c r="L75" s="5">
        <v>0.025500000000000002</v>
      </c>
      <c r="M75" s="11">
        <f t="shared" si="4"/>
        <v>0.25730000000000003</v>
      </c>
      <c r="N75" s="5">
        <f t="shared" si="5"/>
        <v>0.2318</v>
      </c>
      <c r="O75" s="5">
        <v>0.025500000000000002</v>
      </c>
      <c r="P75" s="12">
        <f t="shared" si="13"/>
        <v>0.17142857142857146</v>
      </c>
      <c r="Q75" s="15">
        <f t="shared" si="6"/>
        <v>0.42872857142857146</v>
      </c>
    </row>
    <row r="76" spans="1:17" ht="14.25">
      <c r="A76" s="5">
        <v>70</v>
      </c>
      <c r="B76" s="14" t="s">
        <v>100</v>
      </c>
      <c r="C76" s="5">
        <v>248.6</v>
      </c>
      <c r="D76" s="5">
        <v>6</v>
      </c>
      <c r="E76" s="5">
        <v>3</v>
      </c>
      <c r="F76" s="5"/>
      <c r="G76" s="5">
        <v>0.2318</v>
      </c>
      <c r="H76" s="5">
        <v>0.025500000000000002</v>
      </c>
      <c r="I76" s="5"/>
      <c r="J76" s="11">
        <f t="shared" si="0"/>
        <v>0.25730000000000003</v>
      </c>
      <c r="K76" s="5">
        <v>0.2318</v>
      </c>
      <c r="L76" s="5">
        <v>0.025500000000000002</v>
      </c>
      <c r="M76" s="11">
        <f t="shared" si="4"/>
        <v>0.25730000000000003</v>
      </c>
      <c r="N76" s="5">
        <f t="shared" si="5"/>
        <v>0.2318</v>
      </c>
      <c r="O76" s="5">
        <v>0.025500000000000002</v>
      </c>
      <c r="P76" s="5"/>
      <c r="Q76" s="11">
        <f t="shared" si="6"/>
        <v>0.25730000000000003</v>
      </c>
    </row>
    <row r="77" spans="1:17" ht="14.25">
      <c r="A77" s="5">
        <v>71</v>
      </c>
      <c r="B77" s="14" t="s">
        <v>101</v>
      </c>
      <c r="C77" s="5">
        <v>362.3</v>
      </c>
      <c r="D77" s="5">
        <v>8</v>
      </c>
      <c r="E77" s="5">
        <v>3</v>
      </c>
      <c r="F77" s="5"/>
      <c r="G77" s="5">
        <v>0.19190000000000002</v>
      </c>
      <c r="H77" s="5">
        <v>0.025500000000000002</v>
      </c>
      <c r="I77" s="5"/>
      <c r="J77" s="11">
        <f t="shared" si="0"/>
        <v>0.2174</v>
      </c>
      <c r="K77" s="5">
        <v>0.19190000000000002</v>
      </c>
      <c r="L77" s="5">
        <v>0.025500000000000002</v>
      </c>
      <c r="M77" s="11">
        <f t="shared" si="4"/>
        <v>0.2174</v>
      </c>
      <c r="N77" s="5">
        <f t="shared" si="5"/>
        <v>0.19190000000000002</v>
      </c>
      <c r="O77" s="5">
        <v>0.025500000000000002</v>
      </c>
      <c r="P77" s="5"/>
      <c r="Q77" s="11">
        <f t="shared" si="6"/>
        <v>0.2174</v>
      </c>
    </row>
    <row r="78" spans="1:17" ht="14.25">
      <c r="A78" s="5">
        <v>72</v>
      </c>
      <c r="B78" s="14" t="s">
        <v>102</v>
      </c>
      <c r="C78" s="5">
        <v>205.8</v>
      </c>
      <c r="D78" s="5">
        <v>6</v>
      </c>
      <c r="E78" s="5">
        <v>3</v>
      </c>
      <c r="F78" s="5" t="s">
        <v>103</v>
      </c>
      <c r="G78" s="5">
        <v>0.2318</v>
      </c>
      <c r="H78" s="5">
        <v>0.025500000000000002</v>
      </c>
      <c r="I78" s="12">
        <f>0.21+0.19</f>
        <v>0.4</v>
      </c>
      <c r="J78" s="15">
        <f t="shared" si="0"/>
        <v>0.6573</v>
      </c>
      <c r="K78" s="5">
        <v>0.2318</v>
      </c>
      <c r="L78" s="5">
        <v>0.025500000000000002</v>
      </c>
      <c r="M78" s="11">
        <f t="shared" si="4"/>
        <v>0.25730000000000003</v>
      </c>
      <c r="N78" s="5">
        <f t="shared" si="5"/>
        <v>0.2318</v>
      </c>
      <c r="O78" s="5">
        <v>0.025500000000000002</v>
      </c>
      <c r="P78" s="12">
        <f>I78*12/7</f>
        <v>0.6857142857142858</v>
      </c>
      <c r="Q78" s="15">
        <f t="shared" si="6"/>
        <v>0.9430142857142858</v>
      </c>
    </row>
    <row r="79" spans="1:17" ht="14.25">
      <c r="A79" s="5">
        <v>73</v>
      </c>
      <c r="B79" s="14" t="s">
        <v>104</v>
      </c>
      <c r="C79" s="5">
        <v>332.3</v>
      </c>
      <c r="D79" s="5">
        <v>8</v>
      </c>
      <c r="E79" s="5">
        <v>2</v>
      </c>
      <c r="F79" s="5"/>
      <c r="G79" s="5">
        <v>0.19190000000000002</v>
      </c>
      <c r="H79" s="5">
        <v>0.025500000000000002</v>
      </c>
      <c r="I79" s="5"/>
      <c r="J79" s="11">
        <f t="shared" si="0"/>
        <v>0.2174</v>
      </c>
      <c r="K79" s="5">
        <v>0.19190000000000002</v>
      </c>
      <c r="L79" s="5">
        <v>0.025500000000000002</v>
      </c>
      <c r="M79" s="11">
        <f t="shared" si="4"/>
        <v>0.2174</v>
      </c>
      <c r="N79" s="5">
        <f t="shared" si="5"/>
        <v>0.19190000000000002</v>
      </c>
      <c r="O79" s="5">
        <v>0.025500000000000002</v>
      </c>
      <c r="P79" s="5"/>
      <c r="Q79" s="11">
        <f t="shared" si="6"/>
        <v>0.2174</v>
      </c>
    </row>
    <row r="80" spans="1:17" ht="14.25">
      <c r="A80" s="5">
        <v>74</v>
      </c>
      <c r="B80" s="5" t="s">
        <v>105</v>
      </c>
      <c r="C80" s="5">
        <v>3328.3</v>
      </c>
      <c r="D80" s="5">
        <v>59</v>
      </c>
      <c r="E80" s="5">
        <v>25</v>
      </c>
      <c r="F80" s="5"/>
      <c r="G80" s="5">
        <v>0.3292</v>
      </c>
      <c r="H80" s="5">
        <v>0.025500000000000002</v>
      </c>
      <c r="I80" s="5"/>
      <c r="J80" s="11">
        <f t="shared" si="0"/>
        <v>0.3547</v>
      </c>
      <c r="K80" s="5">
        <v>0.3292</v>
      </c>
      <c r="L80" s="5">
        <v>0.025500000000000002</v>
      </c>
      <c r="M80" s="11">
        <f t="shared" si="4"/>
        <v>0.3547</v>
      </c>
      <c r="N80" s="5">
        <f t="shared" si="5"/>
        <v>0.3292</v>
      </c>
      <c r="O80" s="5">
        <v>0.025500000000000002</v>
      </c>
      <c r="P80" s="5"/>
      <c r="Q80" s="11">
        <f t="shared" si="6"/>
        <v>0.3547</v>
      </c>
    </row>
    <row r="81" spans="1:17" ht="14.25">
      <c r="A81" s="5">
        <v>75</v>
      </c>
      <c r="B81" s="5" t="s">
        <v>106</v>
      </c>
      <c r="C81" s="5">
        <v>2594.9</v>
      </c>
      <c r="D81" s="5">
        <v>55</v>
      </c>
      <c r="E81" s="5">
        <v>24</v>
      </c>
      <c r="F81" s="5" t="s">
        <v>37</v>
      </c>
      <c r="G81" s="5">
        <v>0.3292</v>
      </c>
      <c r="H81" s="5">
        <v>0.025500000000000002</v>
      </c>
      <c r="I81" s="12">
        <v>0.15</v>
      </c>
      <c r="J81" s="15">
        <f t="shared" si="0"/>
        <v>0.5047</v>
      </c>
      <c r="K81" s="5">
        <v>0.3292</v>
      </c>
      <c r="L81" s="5">
        <v>0.025500000000000002</v>
      </c>
      <c r="M81" s="11">
        <f t="shared" si="4"/>
        <v>0.3547</v>
      </c>
      <c r="N81" s="5">
        <f t="shared" si="5"/>
        <v>0.3292</v>
      </c>
      <c r="O81" s="5">
        <v>0.025500000000000002</v>
      </c>
      <c r="P81" s="12">
        <f>I81*12/7</f>
        <v>0.2571428571428571</v>
      </c>
      <c r="Q81" s="15">
        <f t="shared" si="6"/>
        <v>0.6118428571428571</v>
      </c>
    </row>
    <row r="82" spans="1:17" ht="14.25">
      <c r="A82" s="5">
        <v>76</v>
      </c>
      <c r="B82" s="5" t="s">
        <v>107</v>
      </c>
      <c r="C82" s="5">
        <v>2545.2</v>
      </c>
      <c r="D82" s="5">
        <v>55</v>
      </c>
      <c r="E82" s="5">
        <v>21</v>
      </c>
      <c r="F82" s="5"/>
      <c r="G82" s="5">
        <v>0.3292</v>
      </c>
      <c r="H82" s="5">
        <v>0.025500000000000002</v>
      </c>
      <c r="I82" s="5"/>
      <c r="J82" s="11">
        <f t="shared" si="0"/>
        <v>0.3547</v>
      </c>
      <c r="K82" s="5">
        <v>0.3292</v>
      </c>
      <c r="L82" s="5">
        <v>0.025500000000000002</v>
      </c>
      <c r="M82" s="11">
        <f t="shared" si="4"/>
        <v>0.3547</v>
      </c>
      <c r="N82" s="5">
        <f t="shared" si="5"/>
        <v>0.3292</v>
      </c>
      <c r="O82" s="5">
        <v>0.025500000000000002</v>
      </c>
      <c r="P82" s="5"/>
      <c r="Q82" s="11">
        <f t="shared" si="6"/>
        <v>0.3547</v>
      </c>
    </row>
    <row r="83" spans="1:17" ht="14.25">
      <c r="A83" s="5">
        <v>77</v>
      </c>
      <c r="B83" s="5" t="s">
        <v>108</v>
      </c>
      <c r="C83" s="5">
        <v>2278.2</v>
      </c>
      <c r="D83" s="5">
        <v>45</v>
      </c>
      <c r="E83" s="5">
        <v>22</v>
      </c>
      <c r="F83" s="5" t="s">
        <v>37</v>
      </c>
      <c r="G83" s="5">
        <v>0.3292</v>
      </c>
      <c r="H83" s="5">
        <v>0.025500000000000002</v>
      </c>
      <c r="I83" s="12">
        <v>0.15</v>
      </c>
      <c r="J83" s="15">
        <f t="shared" si="0"/>
        <v>0.5047</v>
      </c>
      <c r="K83" s="5">
        <v>0.3292</v>
      </c>
      <c r="L83" s="5">
        <v>0.025500000000000002</v>
      </c>
      <c r="M83" s="11">
        <f t="shared" si="4"/>
        <v>0.3547</v>
      </c>
      <c r="N83" s="5">
        <f t="shared" si="5"/>
        <v>0.3292</v>
      </c>
      <c r="O83" s="5">
        <v>0.025500000000000002</v>
      </c>
      <c r="P83" s="12">
        <f>I83*12/7</f>
        <v>0.2571428571428571</v>
      </c>
      <c r="Q83" s="15">
        <f t="shared" si="6"/>
        <v>0.6118428571428571</v>
      </c>
    </row>
    <row r="84" spans="1:17" ht="14.25">
      <c r="A84" s="5">
        <v>78</v>
      </c>
      <c r="B84" s="5" t="s">
        <v>109</v>
      </c>
      <c r="C84" s="5">
        <v>2293.1</v>
      </c>
      <c r="D84" s="5">
        <v>45</v>
      </c>
      <c r="E84" s="5">
        <v>11</v>
      </c>
      <c r="F84" s="5"/>
      <c r="G84" s="5">
        <v>0.3292</v>
      </c>
      <c r="H84" s="5">
        <v>0.025500000000000002</v>
      </c>
      <c r="I84" s="5"/>
      <c r="J84" s="11">
        <f t="shared" si="0"/>
        <v>0.3547</v>
      </c>
      <c r="K84" s="5">
        <v>0.3292</v>
      </c>
      <c r="L84" s="5">
        <v>0.025500000000000002</v>
      </c>
      <c r="M84" s="11">
        <f t="shared" si="4"/>
        <v>0.3547</v>
      </c>
      <c r="N84" s="5">
        <f t="shared" si="5"/>
        <v>0.3292</v>
      </c>
      <c r="O84" s="5">
        <v>0.025500000000000002</v>
      </c>
      <c r="P84" s="5"/>
      <c r="Q84" s="11">
        <f t="shared" si="6"/>
        <v>0.3547</v>
      </c>
    </row>
    <row r="85" spans="1:17" ht="15.75" customHeight="1">
      <c r="A85" s="5">
        <v>79</v>
      </c>
      <c r="B85" s="5" t="s">
        <v>110</v>
      </c>
      <c r="C85" s="5">
        <v>2306.9</v>
      </c>
      <c r="D85" s="5">
        <v>45</v>
      </c>
      <c r="E85" s="5">
        <v>19</v>
      </c>
      <c r="F85" s="4" t="s">
        <v>111</v>
      </c>
      <c r="G85" s="5">
        <v>0.3292</v>
      </c>
      <c r="H85" s="5">
        <v>0.025500000000000002</v>
      </c>
      <c r="I85" s="12">
        <v>0.1</v>
      </c>
      <c r="J85" s="15">
        <f t="shared" si="0"/>
        <v>0.4547</v>
      </c>
      <c r="K85" s="5">
        <v>0.3292</v>
      </c>
      <c r="L85" s="5">
        <v>0.025500000000000002</v>
      </c>
      <c r="M85" s="11">
        <f t="shared" si="4"/>
        <v>0.3547</v>
      </c>
      <c r="N85" s="5">
        <f t="shared" si="5"/>
        <v>0.3292</v>
      </c>
      <c r="O85" s="5">
        <v>0.025500000000000002</v>
      </c>
      <c r="P85" s="12">
        <f>I85*12/7</f>
        <v>0.17142857142857146</v>
      </c>
      <c r="Q85" s="15">
        <f t="shared" si="6"/>
        <v>0.5261285714285715</v>
      </c>
    </row>
    <row r="86" spans="1:17" ht="13.5" customHeight="1">
      <c r="A86" s="5">
        <v>80</v>
      </c>
      <c r="B86" s="5" t="s">
        <v>112</v>
      </c>
      <c r="C86" s="5">
        <v>290.64</v>
      </c>
      <c r="D86" s="5">
        <v>6</v>
      </c>
      <c r="E86" s="5">
        <v>1</v>
      </c>
      <c r="F86" s="4" t="s">
        <v>113</v>
      </c>
      <c r="G86" s="5">
        <v>0.2318</v>
      </c>
      <c r="H86" s="5">
        <v>0.025500000000000002</v>
      </c>
      <c r="I86" s="5"/>
      <c r="J86" s="11">
        <f t="shared" si="0"/>
        <v>0.25730000000000003</v>
      </c>
      <c r="K86" s="5">
        <v>0.2318</v>
      </c>
      <c r="L86" s="5">
        <v>0.025500000000000002</v>
      </c>
      <c r="M86" s="11">
        <f t="shared" si="4"/>
        <v>0.25730000000000003</v>
      </c>
      <c r="N86" s="5">
        <f t="shared" si="5"/>
        <v>0.2318</v>
      </c>
      <c r="O86" s="5">
        <v>0.025500000000000002</v>
      </c>
      <c r="P86" s="5"/>
      <c r="Q86" s="11">
        <f t="shared" si="6"/>
        <v>0.25730000000000003</v>
      </c>
    </row>
    <row r="87" spans="1:17" ht="14.25">
      <c r="A87" s="5">
        <v>81</v>
      </c>
      <c r="B87" s="5" t="s">
        <v>114</v>
      </c>
      <c r="C87" s="5">
        <v>178.4</v>
      </c>
      <c r="D87" s="5">
        <v>5</v>
      </c>
      <c r="E87" s="5">
        <v>3</v>
      </c>
      <c r="F87" s="5"/>
      <c r="G87" s="5">
        <v>0.19190000000000002</v>
      </c>
      <c r="H87" s="5">
        <v>0.025500000000000002</v>
      </c>
      <c r="I87" s="5"/>
      <c r="J87" s="11">
        <f t="shared" si="0"/>
        <v>0.2174</v>
      </c>
      <c r="K87" s="5">
        <v>0.19190000000000002</v>
      </c>
      <c r="L87" s="5">
        <v>0.025500000000000002</v>
      </c>
      <c r="M87" s="11">
        <f t="shared" si="4"/>
        <v>0.2174</v>
      </c>
      <c r="N87" s="5">
        <f t="shared" si="5"/>
        <v>0.19190000000000002</v>
      </c>
      <c r="O87" s="5">
        <v>0.025500000000000002</v>
      </c>
      <c r="P87" s="5"/>
      <c r="Q87" s="11">
        <f t="shared" si="6"/>
        <v>0.2174</v>
      </c>
    </row>
    <row r="88" spans="1:17" ht="14.25">
      <c r="A88" s="5">
        <v>82</v>
      </c>
      <c r="B88" s="5" t="s">
        <v>115</v>
      </c>
      <c r="C88" s="5">
        <v>2174.6</v>
      </c>
      <c r="D88" s="5">
        <v>40</v>
      </c>
      <c r="E88" s="5">
        <v>10</v>
      </c>
      <c r="F88" s="5"/>
      <c r="G88" s="5">
        <v>0.3292</v>
      </c>
      <c r="H88" s="5">
        <v>0.025500000000000002</v>
      </c>
      <c r="I88" s="5"/>
      <c r="J88" s="11">
        <f t="shared" si="0"/>
        <v>0.3547</v>
      </c>
      <c r="K88" s="5">
        <v>0.3292</v>
      </c>
      <c r="L88" s="5">
        <v>0.025500000000000002</v>
      </c>
      <c r="M88" s="11">
        <f t="shared" si="4"/>
        <v>0.3547</v>
      </c>
      <c r="N88" s="5">
        <f t="shared" si="5"/>
        <v>0.3292</v>
      </c>
      <c r="O88" s="5">
        <v>0.025500000000000002</v>
      </c>
      <c r="P88" s="5"/>
      <c r="Q88" s="11">
        <f t="shared" si="6"/>
        <v>0.3547</v>
      </c>
    </row>
    <row r="89" spans="1:17" ht="14.25">
      <c r="A89" s="5">
        <v>83</v>
      </c>
      <c r="B89" s="5" t="s">
        <v>116</v>
      </c>
      <c r="C89" s="5">
        <v>2186</v>
      </c>
      <c r="D89" s="5">
        <v>40</v>
      </c>
      <c r="E89" s="5">
        <v>11</v>
      </c>
      <c r="F89" s="5"/>
      <c r="G89" s="5">
        <v>0.3292</v>
      </c>
      <c r="H89" s="5">
        <v>0.025500000000000002</v>
      </c>
      <c r="I89" s="5"/>
      <c r="J89" s="11">
        <f t="shared" si="0"/>
        <v>0.3547</v>
      </c>
      <c r="K89" s="5">
        <v>0.3292</v>
      </c>
      <c r="L89" s="5">
        <v>0.025500000000000002</v>
      </c>
      <c r="M89" s="11">
        <f t="shared" si="4"/>
        <v>0.3547</v>
      </c>
      <c r="N89" s="5">
        <f t="shared" si="5"/>
        <v>0.3292</v>
      </c>
      <c r="O89" s="5">
        <v>0.025500000000000002</v>
      </c>
      <c r="P89" s="5"/>
      <c r="Q89" s="11">
        <f t="shared" si="6"/>
        <v>0.3547</v>
      </c>
    </row>
    <row r="90" spans="1:17" ht="16.5" customHeight="1">
      <c r="A90" s="5">
        <v>84</v>
      </c>
      <c r="B90" s="5" t="s">
        <v>117</v>
      </c>
      <c r="C90" s="5">
        <v>347.9</v>
      </c>
      <c r="D90" s="5">
        <v>7</v>
      </c>
      <c r="E90" s="5">
        <v>4</v>
      </c>
      <c r="F90" s="4" t="s">
        <v>118</v>
      </c>
      <c r="G90" s="5">
        <v>0.3113</v>
      </c>
      <c r="H90" s="5">
        <v>0.025500000000000002</v>
      </c>
      <c r="I90" s="12">
        <v>0.2</v>
      </c>
      <c r="J90" s="15">
        <f t="shared" si="0"/>
        <v>0.5368</v>
      </c>
      <c r="K90" s="5">
        <v>0.3113</v>
      </c>
      <c r="L90" s="5">
        <v>0.025500000000000002</v>
      </c>
      <c r="M90" s="11">
        <f t="shared" si="4"/>
        <v>0.33680000000000004</v>
      </c>
      <c r="N90" s="5">
        <f t="shared" si="5"/>
        <v>0.3113</v>
      </c>
      <c r="O90" s="5">
        <v>0.025500000000000002</v>
      </c>
      <c r="P90" s="12">
        <f>I90*12/7</f>
        <v>0.3428571428571429</v>
      </c>
      <c r="Q90" s="15">
        <f t="shared" si="6"/>
        <v>0.679657142857143</v>
      </c>
    </row>
    <row r="91" spans="1:17" ht="14.25">
      <c r="A91" s="5">
        <v>85</v>
      </c>
      <c r="B91" s="5" t="s">
        <v>119</v>
      </c>
      <c r="C91" s="5">
        <v>3054.1</v>
      </c>
      <c r="D91" s="5">
        <v>56</v>
      </c>
      <c r="E91" s="5">
        <v>21</v>
      </c>
      <c r="F91" s="5"/>
      <c r="G91" s="5">
        <v>0.3292</v>
      </c>
      <c r="H91" s="5">
        <v>0.025500000000000002</v>
      </c>
      <c r="I91" s="5"/>
      <c r="J91" s="11">
        <f t="shared" si="0"/>
        <v>0.3547</v>
      </c>
      <c r="K91" s="5">
        <v>0.3292</v>
      </c>
      <c r="L91" s="5">
        <v>0.025500000000000002</v>
      </c>
      <c r="M91" s="11">
        <f t="shared" si="4"/>
        <v>0.3547</v>
      </c>
      <c r="N91" s="5">
        <f t="shared" si="5"/>
        <v>0.3292</v>
      </c>
      <c r="O91" s="5">
        <v>0.025500000000000002</v>
      </c>
      <c r="P91" s="5"/>
      <c r="Q91" s="11">
        <f t="shared" si="6"/>
        <v>0.3547</v>
      </c>
    </row>
    <row r="92" spans="1:17" ht="17.25" customHeight="1">
      <c r="A92" s="5">
        <v>86</v>
      </c>
      <c r="B92" s="5" t="s">
        <v>120</v>
      </c>
      <c r="C92" s="5">
        <v>2649.4</v>
      </c>
      <c r="D92" s="5">
        <v>60</v>
      </c>
      <c r="E92" s="5">
        <v>31</v>
      </c>
      <c r="F92" s="4" t="s">
        <v>121</v>
      </c>
      <c r="G92" s="5">
        <v>0.3292</v>
      </c>
      <c r="H92" s="5">
        <v>0.025500000000000002</v>
      </c>
      <c r="I92" s="12">
        <v>0.1</v>
      </c>
      <c r="J92" s="15">
        <f t="shared" si="0"/>
        <v>0.4547</v>
      </c>
      <c r="K92" s="5">
        <v>0.3292</v>
      </c>
      <c r="L92" s="5">
        <v>0.025500000000000002</v>
      </c>
      <c r="M92" s="11">
        <f t="shared" si="4"/>
        <v>0.3547</v>
      </c>
      <c r="N92" s="5">
        <f t="shared" si="5"/>
        <v>0.3292</v>
      </c>
      <c r="O92" s="5">
        <v>0.025500000000000002</v>
      </c>
      <c r="P92" s="12">
        <f aca="true" t="shared" si="14" ref="P92:P93">I92*12/7</f>
        <v>0.17142857142857146</v>
      </c>
      <c r="Q92" s="15">
        <f t="shared" si="6"/>
        <v>0.5261285714285715</v>
      </c>
    </row>
    <row r="93" spans="1:17" ht="16.5" customHeight="1">
      <c r="A93" s="5">
        <v>87</v>
      </c>
      <c r="B93" s="5" t="s">
        <v>122</v>
      </c>
      <c r="C93" s="5">
        <v>3079.2</v>
      </c>
      <c r="D93" s="5">
        <v>60</v>
      </c>
      <c r="E93" s="5">
        <v>28</v>
      </c>
      <c r="F93" s="4" t="s">
        <v>123</v>
      </c>
      <c r="G93" s="5">
        <v>0.3292</v>
      </c>
      <c r="H93" s="5">
        <v>0.025500000000000002</v>
      </c>
      <c r="I93" s="12">
        <v>0.1</v>
      </c>
      <c r="J93" s="15">
        <f t="shared" si="0"/>
        <v>0.4547</v>
      </c>
      <c r="K93" s="5">
        <v>0.3292</v>
      </c>
      <c r="L93" s="5">
        <v>0.025500000000000002</v>
      </c>
      <c r="M93" s="11">
        <f t="shared" si="4"/>
        <v>0.3547</v>
      </c>
      <c r="N93" s="5">
        <f t="shared" si="5"/>
        <v>0.3292</v>
      </c>
      <c r="O93" s="5">
        <v>0.025500000000000002</v>
      </c>
      <c r="P93" s="12">
        <f t="shared" si="14"/>
        <v>0.17142857142857146</v>
      </c>
      <c r="Q93" s="15">
        <f t="shared" si="6"/>
        <v>0.5261285714285715</v>
      </c>
    </row>
    <row r="94" spans="1:17" ht="14.25">
      <c r="A94" s="5">
        <v>88</v>
      </c>
      <c r="B94" s="5" t="s">
        <v>124</v>
      </c>
      <c r="C94" s="5">
        <v>3054.3</v>
      </c>
      <c r="D94" s="5">
        <v>58</v>
      </c>
      <c r="E94" s="5">
        <v>19</v>
      </c>
      <c r="F94" s="5"/>
      <c r="G94" s="5">
        <v>0.3292</v>
      </c>
      <c r="H94" s="5">
        <v>0.025500000000000002</v>
      </c>
      <c r="I94" s="5"/>
      <c r="J94" s="11">
        <f t="shared" si="0"/>
        <v>0.3547</v>
      </c>
      <c r="K94" s="5">
        <v>0.3292</v>
      </c>
      <c r="L94" s="5">
        <v>0.025500000000000002</v>
      </c>
      <c r="M94" s="11">
        <f t="shared" si="4"/>
        <v>0.3547</v>
      </c>
      <c r="N94" s="5">
        <f t="shared" si="5"/>
        <v>0.3292</v>
      </c>
      <c r="O94" s="5">
        <v>0.025500000000000002</v>
      </c>
      <c r="P94" s="5"/>
      <c r="Q94" s="11">
        <f t="shared" si="6"/>
        <v>0.3547</v>
      </c>
    </row>
    <row r="95" spans="1:17" ht="17.25" customHeight="1">
      <c r="A95" s="5">
        <v>89</v>
      </c>
      <c r="B95" s="5" t="s">
        <v>125</v>
      </c>
      <c r="C95" s="5">
        <v>2681.4</v>
      </c>
      <c r="D95" s="5">
        <v>60</v>
      </c>
      <c r="E95" s="5">
        <v>33</v>
      </c>
      <c r="F95" s="4" t="s">
        <v>126</v>
      </c>
      <c r="G95" s="5">
        <v>0.3292</v>
      </c>
      <c r="H95" s="5">
        <v>0.025500000000000002</v>
      </c>
      <c r="I95" s="12">
        <v>0.07</v>
      </c>
      <c r="J95" s="15">
        <f t="shared" si="0"/>
        <v>0.4247</v>
      </c>
      <c r="K95" s="5">
        <v>0.3292</v>
      </c>
      <c r="L95" s="5">
        <v>0.025500000000000002</v>
      </c>
      <c r="M95" s="11">
        <f t="shared" si="4"/>
        <v>0.3547</v>
      </c>
      <c r="N95" s="5">
        <f t="shared" si="5"/>
        <v>0.3292</v>
      </c>
      <c r="O95" s="5">
        <v>0.025500000000000002</v>
      </c>
      <c r="P95" s="12">
        <f>I95*12/7</f>
        <v>0.12000000000000001</v>
      </c>
      <c r="Q95" s="15">
        <f t="shared" si="6"/>
        <v>0.4747</v>
      </c>
    </row>
    <row r="96" spans="1:17" ht="14.25">
      <c r="A96" s="5">
        <v>90</v>
      </c>
      <c r="B96" s="5" t="s">
        <v>127</v>
      </c>
      <c r="C96" s="5">
        <v>2165.2</v>
      </c>
      <c r="D96" s="5">
        <v>39</v>
      </c>
      <c r="E96" s="5">
        <v>14</v>
      </c>
      <c r="F96" s="5"/>
      <c r="G96" s="5">
        <v>0.3292</v>
      </c>
      <c r="H96" s="5">
        <v>0.025500000000000002</v>
      </c>
      <c r="I96" s="5"/>
      <c r="J96" s="11">
        <f t="shared" si="0"/>
        <v>0.3547</v>
      </c>
      <c r="K96" s="5">
        <v>0.3292</v>
      </c>
      <c r="L96" s="5">
        <v>0.025500000000000002</v>
      </c>
      <c r="M96" s="11">
        <f t="shared" si="4"/>
        <v>0.3547</v>
      </c>
      <c r="N96" s="5">
        <f t="shared" si="5"/>
        <v>0.3292</v>
      </c>
      <c r="O96" s="5">
        <v>0.025500000000000002</v>
      </c>
      <c r="P96" s="5"/>
      <c r="Q96" s="11">
        <f t="shared" si="6"/>
        <v>0.3547</v>
      </c>
    </row>
    <row r="97" spans="1:17" ht="16.5" customHeight="1">
      <c r="A97" s="5">
        <v>91</v>
      </c>
      <c r="B97" s="5" t="s">
        <v>128</v>
      </c>
      <c r="C97" s="5">
        <v>1262.1</v>
      </c>
      <c r="D97" s="5">
        <v>30</v>
      </c>
      <c r="E97" s="5">
        <v>12</v>
      </c>
      <c r="F97" s="4" t="s">
        <v>129</v>
      </c>
      <c r="G97" s="5">
        <v>0.3292</v>
      </c>
      <c r="H97" s="5">
        <v>0.025500000000000002</v>
      </c>
      <c r="I97" s="5"/>
      <c r="J97" s="11">
        <f t="shared" si="0"/>
        <v>0.3547</v>
      </c>
      <c r="K97" s="5">
        <v>0.3292</v>
      </c>
      <c r="L97" s="5">
        <v>0.025500000000000002</v>
      </c>
      <c r="M97" s="11">
        <f t="shared" si="4"/>
        <v>0.3547</v>
      </c>
      <c r="N97" s="5">
        <f t="shared" si="5"/>
        <v>0.3292</v>
      </c>
      <c r="O97" s="5">
        <v>0.025500000000000002</v>
      </c>
      <c r="P97" s="5"/>
      <c r="Q97" s="11">
        <f t="shared" si="6"/>
        <v>0.3547</v>
      </c>
    </row>
    <row r="98" spans="1:17" ht="14.25">
      <c r="A98" s="5">
        <v>92</v>
      </c>
      <c r="B98" s="5" t="s">
        <v>130</v>
      </c>
      <c r="C98" s="5">
        <v>151.4</v>
      </c>
      <c r="D98" s="5">
        <v>5</v>
      </c>
      <c r="E98" s="5">
        <v>5</v>
      </c>
      <c r="F98" s="5"/>
      <c r="G98" s="5">
        <v>0.27140000000000003</v>
      </c>
      <c r="H98" s="5">
        <v>0.025500000000000002</v>
      </c>
      <c r="I98" s="5"/>
      <c r="J98" s="11">
        <f t="shared" si="0"/>
        <v>0.29690000000000005</v>
      </c>
      <c r="K98" s="5">
        <v>0.27140000000000003</v>
      </c>
      <c r="L98" s="5">
        <v>0.025500000000000002</v>
      </c>
      <c r="M98" s="11">
        <f t="shared" si="4"/>
        <v>0.29690000000000005</v>
      </c>
      <c r="N98" s="5">
        <f t="shared" si="5"/>
        <v>0.27140000000000003</v>
      </c>
      <c r="O98" s="5">
        <v>0.025500000000000002</v>
      </c>
      <c r="P98" s="5"/>
      <c r="Q98" s="11">
        <f t="shared" si="6"/>
        <v>0.29690000000000005</v>
      </c>
    </row>
    <row r="99" spans="10:17" ht="14.25">
      <c r="J99" s="17"/>
      <c r="K99" s="17"/>
      <c r="L99" s="17"/>
      <c r="M99" s="17"/>
      <c r="N99" s="17"/>
      <c r="O99" s="17"/>
      <c r="P99" s="17"/>
      <c r="Q99" s="17"/>
    </row>
    <row r="102" spans="2:10" ht="14.25">
      <c r="B102" t="s">
        <v>131</v>
      </c>
      <c r="J102" t="s">
        <v>132</v>
      </c>
    </row>
  </sheetData>
  <sheetProtection selectLockedCells="1" selectUnlockedCells="1"/>
  <mergeCells count="6">
    <mergeCell ref="A5:A6"/>
    <mergeCell ref="B5:B6"/>
    <mergeCell ref="C5:C6"/>
    <mergeCell ref="G5:J5"/>
    <mergeCell ref="K5:M5"/>
    <mergeCell ref="N5:Q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2018-11-16T14:30:32Z</cp:lastPrinted>
  <dcterms:created xsi:type="dcterms:W3CDTF">2015-05-18T13:56:57Z</dcterms:created>
  <dcterms:modified xsi:type="dcterms:W3CDTF">2018-11-29T13:25:55Z</dcterms:modified>
  <cp:category/>
  <cp:version/>
  <cp:contentType/>
  <cp:contentStatus/>
  <cp:revision>349</cp:revision>
</cp:coreProperties>
</file>