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Livani" sheetId="1" r:id="rId1"/>
  </sheets>
  <definedNames>
    <definedName name="_xlnm.Print_Area" localSheetId="0">'Livani'!$A$1:$H$160</definedName>
  </definedNames>
  <calcPr fullCalcOnLoad="1"/>
</workbook>
</file>

<file path=xl/sharedStrings.xml><?xml version="1.0" encoding="utf-8"?>
<sst xmlns="http://schemas.openxmlformats.org/spreadsheetml/2006/main" count="352" uniqueCount="121">
  <si>
    <t>no</t>
  </si>
  <si>
    <t>līdz</t>
  </si>
  <si>
    <t>melnais</t>
  </si>
  <si>
    <t>grants</t>
  </si>
  <si>
    <t>Uzvaras iela</t>
  </si>
  <si>
    <t>Krasta iela</t>
  </si>
  <si>
    <t>Liepu iela</t>
  </si>
  <si>
    <t>Parka iela</t>
  </si>
  <si>
    <t>Upes iela</t>
  </si>
  <si>
    <t>Daugavas iela</t>
  </si>
  <si>
    <t>Stacijas iela</t>
  </si>
  <si>
    <t>C</t>
  </si>
  <si>
    <t>D</t>
  </si>
  <si>
    <t>nobrauktuve</t>
  </si>
  <si>
    <t>Rīgas iela</t>
  </si>
  <si>
    <t>Zaļā iela</t>
  </si>
  <si>
    <t>Lāčplēša iela</t>
  </si>
  <si>
    <t>Domes iela</t>
  </si>
  <si>
    <t>Biedrības iela</t>
  </si>
  <si>
    <t>Daugavpils iela</t>
  </si>
  <si>
    <t>Krustpils iela</t>
  </si>
  <si>
    <t>Sofijas iela</t>
  </si>
  <si>
    <t>Dzirnavu iela</t>
  </si>
  <si>
    <t>Brīvības iela</t>
  </si>
  <si>
    <t>Kaiju iela</t>
  </si>
  <si>
    <t>Celtuves iela</t>
  </si>
  <si>
    <t>Centra laukums</t>
  </si>
  <si>
    <t>Raiņa iela</t>
  </si>
  <si>
    <t>Rūpniecības iela</t>
  </si>
  <si>
    <t>Saules iela</t>
  </si>
  <si>
    <t>Fabrikas iela</t>
  </si>
  <si>
    <t>Preiļu iela</t>
  </si>
  <si>
    <t>Nr.
p/k</t>
  </si>
  <si>
    <t>Ielas  nosaukums</t>
  </si>
  <si>
    <t>Ielu raksturojoši parametri</t>
  </si>
  <si>
    <t>Ielas</t>
  </si>
  <si>
    <t>Adrese (km)</t>
  </si>
  <si>
    <t>Garums
(km)</t>
  </si>
  <si>
    <r>
      <t>Brauktuves
laukums
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</si>
  <si>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Seguma
veids</t>
  </si>
  <si>
    <t>A.Pumpura iela</t>
  </si>
  <si>
    <t>973</t>
  </si>
  <si>
    <t>Alejas iela</t>
  </si>
  <si>
    <t>1888</t>
  </si>
  <si>
    <t>Atpūtas iela</t>
  </si>
  <si>
    <t>495</t>
  </si>
  <si>
    <t>51</t>
  </si>
  <si>
    <t>Nobrauktuve</t>
  </si>
  <si>
    <t>70</t>
  </si>
  <si>
    <t>Ausekļa iela</t>
  </si>
  <si>
    <t>812</t>
  </si>
  <si>
    <t>Avotu iela</t>
  </si>
  <si>
    <t>1638</t>
  </si>
  <si>
    <t>Baznīcas iela</t>
  </si>
  <si>
    <t>2071</t>
  </si>
  <si>
    <t>809</t>
  </si>
  <si>
    <t>1127</t>
  </si>
  <si>
    <t>Blaumaņu iela</t>
  </si>
  <si>
    <t>302</t>
  </si>
  <si>
    <t>2124</t>
  </si>
  <si>
    <t>318</t>
  </si>
  <si>
    <t>Celtniecības iela</t>
  </si>
  <si>
    <t>2490</t>
  </si>
  <si>
    <t>1580</t>
  </si>
  <si>
    <t>Draudzības iela</t>
  </si>
  <si>
    <t>Dubnas iela</t>
  </si>
  <si>
    <t>Dzelzceļa iela</t>
  </si>
  <si>
    <t>bez seguma</t>
  </si>
  <si>
    <t>Ezera iela</t>
  </si>
  <si>
    <t>Grīvas iela</t>
  </si>
  <si>
    <t>Jaunā iela</t>
  </si>
  <si>
    <t>Jāņa iela</t>
  </si>
  <si>
    <t>Jelgavas iela</t>
  </si>
  <si>
    <t>Jersikas iela</t>
  </si>
  <si>
    <t>Kalnu iela</t>
  </si>
  <si>
    <t>Kr. Valdemāra iela</t>
  </si>
  <si>
    <t>Kuldīgas iela</t>
  </si>
  <si>
    <t>Kurzemes iela</t>
  </si>
  <si>
    <t>Latgales iela</t>
  </si>
  <si>
    <t>Lauku iela</t>
  </si>
  <si>
    <t>Līču iela</t>
  </si>
  <si>
    <t>Līvānu iela</t>
  </si>
  <si>
    <t>Mazā Fabrikas iela</t>
  </si>
  <si>
    <t>Mazā Stirnu iela</t>
  </si>
  <si>
    <t>Meža iela</t>
  </si>
  <si>
    <t>Oškalnu iela</t>
  </si>
  <si>
    <t>Pienotavas iela</t>
  </si>
  <si>
    <t>Pļavu iela</t>
  </si>
  <si>
    <t>Puķu iela</t>
  </si>
  <si>
    <t>Rēzeknes iela</t>
  </si>
  <si>
    <t>Robežu iela</t>
  </si>
  <si>
    <t>Rožu</t>
  </si>
  <si>
    <t>Rožupes iela</t>
  </si>
  <si>
    <t>Rudzutaka iela</t>
  </si>
  <si>
    <t>Paralēlā brauktuve</t>
  </si>
  <si>
    <t>Siguldas iela</t>
  </si>
  <si>
    <t>Siladieviņa iela</t>
  </si>
  <si>
    <t>Smilšu iela</t>
  </si>
  <si>
    <t>Sporta iela</t>
  </si>
  <si>
    <t>Stadiona iela</t>
  </si>
  <si>
    <t>Stirnu iela</t>
  </si>
  <si>
    <t>Strazdu iela</t>
  </si>
  <si>
    <t>Strēlnieku iela</t>
  </si>
  <si>
    <t>Tranšeju iela</t>
  </si>
  <si>
    <t>Turku iela</t>
  </si>
  <si>
    <t>Upmalas iela</t>
  </si>
  <si>
    <t>Vecbaznīcas iela</t>
  </si>
  <si>
    <t>Vecskolas iela</t>
  </si>
  <si>
    <t>Vecticībnieku iela</t>
  </si>
  <si>
    <t>Vidzemes iela</t>
  </si>
  <si>
    <t>Zemgales iela</t>
  </si>
  <si>
    <t>Kopā Līvānu pilsētas ielas</t>
  </si>
  <si>
    <t>t.sk. ar melno segumu</t>
  </si>
  <si>
    <t>t.sk. ar grants (šķembu) segumu</t>
  </si>
  <si>
    <t>t.sk. bez seguma</t>
  </si>
  <si>
    <t>t.sk.  ar bruģa segumu</t>
  </si>
  <si>
    <t>Garums (km)</t>
  </si>
  <si>
    <t>A1 ziema,            A vasara</t>
  </si>
  <si>
    <t>Līvānu pilsētas ielu saraksts</t>
  </si>
  <si>
    <t>B</t>
  </si>
  <si>
    <t>Uzturēšanas klases ziemas sezona (16.okt.-15.apr.), vasaras sezona (16.apr.-15.okt.)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</si>
</sst>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172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6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2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6" fillId="0" borderId="0" xfId="48" applyFont="1" applyAlignment="1">
      <alignment horizontal="center" vertical="center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28125" style="99" customWidth="1"/>
    <col min="2" max="2" width="21.57421875" style="100" customWidth="1"/>
    <col min="3" max="3" width="6.00390625" style="2" customWidth="1"/>
    <col min="4" max="4" width="6.421875" style="2" customWidth="1"/>
    <col min="5" max="5" width="7.7109375" style="101" customWidth="1"/>
    <col min="6" max="6" width="9.00390625" style="101" customWidth="1"/>
    <col min="7" max="7" width="10.140625" style="11" customWidth="1"/>
    <col min="8" max="8" width="9.8515625" style="2" customWidth="1"/>
    <col min="9" max="9" width="12.8515625" style="2" customWidth="1"/>
    <col min="10" max="16384" width="9.140625" style="2" customWidth="1"/>
  </cols>
  <sheetData>
    <row r="1" spans="1:9" s="1" customFormat="1" ht="15">
      <c r="A1" s="128" t="s">
        <v>118</v>
      </c>
      <c r="B1" s="128"/>
      <c r="C1" s="128"/>
      <c r="D1" s="128"/>
      <c r="E1" s="128"/>
      <c r="F1" s="128"/>
      <c r="G1" s="128"/>
      <c r="H1" s="128"/>
      <c r="I1" s="128"/>
    </row>
    <row r="2" spans="1:7" ht="8.25" customHeight="1">
      <c r="A2" s="116"/>
      <c r="B2" s="116"/>
      <c r="C2" s="116"/>
      <c r="D2" s="116"/>
      <c r="E2" s="116"/>
      <c r="F2" s="116"/>
      <c r="G2" s="116"/>
    </row>
    <row r="3" spans="1:9" ht="12.75" customHeight="1">
      <c r="A3" s="117" t="s">
        <v>32</v>
      </c>
      <c r="B3" s="118" t="s">
        <v>33</v>
      </c>
      <c r="C3" s="119" t="s">
        <v>34</v>
      </c>
      <c r="D3" s="119"/>
      <c r="E3" s="119"/>
      <c r="F3" s="119"/>
      <c r="G3" s="119"/>
      <c r="H3" s="112" t="s">
        <v>116</v>
      </c>
      <c r="I3" s="112" t="s">
        <v>120</v>
      </c>
    </row>
    <row r="4" spans="1:9" ht="12.75" customHeight="1">
      <c r="A4" s="117"/>
      <c r="B4" s="118"/>
      <c r="C4" s="119" t="s">
        <v>35</v>
      </c>
      <c r="D4" s="119"/>
      <c r="E4" s="119"/>
      <c r="F4" s="119"/>
      <c r="G4" s="119"/>
      <c r="H4" s="113"/>
      <c r="I4" s="113"/>
    </row>
    <row r="5" spans="1:9" ht="15" customHeight="1">
      <c r="A5" s="117"/>
      <c r="B5" s="118"/>
      <c r="C5" s="119" t="s">
        <v>36</v>
      </c>
      <c r="D5" s="119"/>
      <c r="E5" s="125" t="s">
        <v>37</v>
      </c>
      <c r="F5" s="125" t="s">
        <v>38</v>
      </c>
      <c r="G5" s="115" t="s">
        <v>39</v>
      </c>
      <c r="H5" s="113"/>
      <c r="I5" s="113"/>
    </row>
    <row r="6" spans="1:9" ht="45" customHeight="1">
      <c r="A6" s="117"/>
      <c r="B6" s="118"/>
      <c r="C6" s="4" t="s">
        <v>0</v>
      </c>
      <c r="D6" s="4" t="s">
        <v>1</v>
      </c>
      <c r="E6" s="125"/>
      <c r="F6" s="125"/>
      <c r="G6" s="115"/>
      <c r="H6" s="114"/>
      <c r="I6" s="114"/>
    </row>
    <row r="7" spans="1:9" s="6" customFormat="1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</row>
    <row r="8" spans="1:9" s="11" customFormat="1" ht="15">
      <c r="A8" s="3">
        <v>1</v>
      </c>
      <c r="B8" s="7" t="s">
        <v>40</v>
      </c>
      <c r="C8" s="8">
        <v>0</v>
      </c>
      <c r="D8" s="8">
        <v>0.278</v>
      </c>
      <c r="E8" s="8">
        <f>D8-C8</f>
        <v>0.278</v>
      </c>
      <c r="F8" s="9" t="s">
        <v>41</v>
      </c>
      <c r="G8" s="9" t="s">
        <v>2</v>
      </c>
      <c r="H8" s="103">
        <f>E8</f>
        <v>0.278</v>
      </c>
      <c r="I8" s="103" t="s">
        <v>12</v>
      </c>
    </row>
    <row r="9" spans="1:9" s="11" customFormat="1" ht="12.75" customHeight="1">
      <c r="A9" s="12">
        <v>2</v>
      </c>
      <c r="B9" s="13" t="s">
        <v>42</v>
      </c>
      <c r="C9" s="14">
        <v>0</v>
      </c>
      <c r="D9" s="14">
        <v>0.402</v>
      </c>
      <c r="E9" s="15">
        <f>D9-C9</f>
        <v>0.402</v>
      </c>
      <c r="F9" s="16" t="s">
        <v>43</v>
      </c>
      <c r="G9" s="16" t="s">
        <v>2</v>
      </c>
      <c r="H9" s="103">
        <f>E9</f>
        <v>0.402</v>
      </c>
      <c r="I9" s="103" t="s">
        <v>12</v>
      </c>
    </row>
    <row r="10" spans="1:9" s="11" customFormat="1" ht="12.75" customHeight="1">
      <c r="A10" s="120">
        <v>3</v>
      </c>
      <c r="B10" s="123" t="s">
        <v>44</v>
      </c>
      <c r="C10" s="14">
        <v>0</v>
      </c>
      <c r="D10" s="14">
        <v>0.165</v>
      </c>
      <c r="E10" s="15">
        <f>D10-C10</f>
        <v>0.165</v>
      </c>
      <c r="F10" s="16" t="s">
        <v>45</v>
      </c>
      <c r="G10" s="16" t="s">
        <v>2</v>
      </c>
      <c r="H10" s="104">
        <f>E10+E11+E12</f>
        <v>0.22</v>
      </c>
      <c r="I10" s="104" t="s">
        <v>12</v>
      </c>
    </row>
    <row r="11" spans="1:9" s="11" customFormat="1" ht="12.75" customHeight="1">
      <c r="A11" s="121"/>
      <c r="B11" s="124"/>
      <c r="C11" s="19">
        <v>0.165</v>
      </c>
      <c r="D11" s="19">
        <v>0.188</v>
      </c>
      <c r="E11" s="20">
        <f>D11-C11</f>
        <v>0.022999999999999993</v>
      </c>
      <c r="F11" s="21" t="s">
        <v>46</v>
      </c>
      <c r="G11" s="21" t="s">
        <v>3</v>
      </c>
      <c r="H11" s="106"/>
      <c r="I11" s="106"/>
    </row>
    <row r="12" spans="1:9" s="11" customFormat="1" ht="12.75" customHeight="1">
      <c r="A12" s="122"/>
      <c r="B12" s="24" t="s">
        <v>47</v>
      </c>
      <c r="C12" s="25">
        <v>0</v>
      </c>
      <c r="D12" s="25">
        <v>0.032</v>
      </c>
      <c r="E12" s="25">
        <f>D12-C12</f>
        <v>0.032</v>
      </c>
      <c r="F12" s="26" t="s">
        <v>48</v>
      </c>
      <c r="G12" s="26" t="s">
        <v>3</v>
      </c>
      <c r="H12" s="105"/>
      <c r="I12" s="105"/>
    </row>
    <row r="13" spans="1:9" s="11" customFormat="1" ht="12.75" customHeight="1">
      <c r="A13" s="3">
        <v>4</v>
      </c>
      <c r="B13" s="10" t="s">
        <v>49</v>
      </c>
      <c r="C13" s="27">
        <v>0</v>
      </c>
      <c r="D13" s="27">
        <v>0.232</v>
      </c>
      <c r="E13" s="27">
        <f aca="true" t="shared" si="0" ref="E13:E25">D13-C13</f>
        <v>0.232</v>
      </c>
      <c r="F13" s="9" t="s">
        <v>50</v>
      </c>
      <c r="G13" s="9" t="s">
        <v>2</v>
      </c>
      <c r="H13" s="103">
        <f>E13</f>
        <v>0.232</v>
      </c>
      <c r="I13" s="103" t="s">
        <v>12</v>
      </c>
    </row>
    <row r="14" spans="1:9" s="11" customFormat="1" ht="12.75" customHeight="1">
      <c r="A14" s="12">
        <v>5</v>
      </c>
      <c r="B14" s="13" t="s">
        <v>51</v>
      </c>
      <c r="C14" s="14">
        <v>0</v>
      </c>
      <c r="D14" s="14">
        <v>0.344</v>
      </c>
      <c r="E14" s="15">
        <f t="shared" si="0"/>
        <v>0.344</v>
      </c>
      <c r="F14" s="16" t="s">
        <v>52</v>
      </c>
      <c r="G14" s="16" t="s">
        <v>2</v>
      </c>
      <c r="H14" s="103">
        <f>E14</f>
        <v>0.344</v>
      </c>
      <c r="I14" s="103" t="s">
        <v>12</v>
      </c>
    </row>
    <row r="15" spans="1:9" s="11" customFormat="1" ht="12.75" customHeight="1">
      <c r="A15" s="120">
        <v>6</v>
      </c>
      <c r="B15" s="13" t="s">
        <v>53</v>
      </c>
      <c r="C15" s="14">
        <v>0</v>
      </c>
      <c r="D15" s="14">
        <v>0.752</v>
      </c>
      <c r="E15" s="14">
        <f t="shared" si="0"/>
        <v>0.752</v>
      </c>
      <c r="F15" s="16" t="s">
        <v>54</v>
      </c>
      <c r="G15" s="16" t="s">
        <v>2</v>
      </c>
      <c r="H15" s="104">
        <f>E15+E16</f>
        <v>0.983</v>
      </c>
      <c r="I15" s="104" t="s">
        <v>11</v>
      </c>
    </row>
    <row r="16" spans="1:9" s="11" customFormat="1" ht="12.75" customHeight="1">
      <c r="A16" s="122"/>
      <c r="B16" s="24" t="s">
        <v>47</v>
      </c>
      <c r="C16" s="29">
        <v>0</v>
      </c>
      <c r="D16" s="29">
        <v>0.231</v>
      </c>
      <c r="E16" s="29">
        <f t="shared" si="0"/>
        <v>0.231</v>
      </c>
      <c r="F16" s="30" t="s">
        <v>55</v>
      </c>
      <c r="G16" s="30" t="s">
        <v>3</v>
      </c>
      <c r="H16" s="105"/>
      <c r="I16" s="105"/>
    </row>
    <row r="17" spans="1:9" s="11" customFormat="1" ht="12.75" customHeight="1">
      <c r="A17" s="3">
        <v>7</v>
      </c>
      <c r="B17" s="10" t="s">
        <v>18</v>
      </c>
      <c r="C17" s="27">
        <v>0</v>
      </c>
      <c r="D17" s="27">
        <v>0.161</v>
      </c>
      <c r="E17" s="27">
        <f t="shared" si="0"/>
        <v>0.161</v>
      </c>
      <c r="F17" s="9" t="s">
        <v>56</v>
      </c>
      <c r="G17" s="9" t="s">
        <v>2</v>
      </c>
      <c r="H17" s="103">
        <f>E17</f>
        <v>0.161</v>
      </c>
      <c r="I17" s="103" t="s">
        <v>11</v>
      </c>
    </row>
    <row r="18" spans="1:9" s="11" customFormat="1" ht="12.75" customHeight="1">
      <c r="A18" s="3">
        <v>8</v>
      </c>
      <c r="B18" s="10" t="s">
        <v>57</v>
      </c>
      <c r="C18" s="27">
        <v>0</v>
      </c>
      <c r="D18" s="27">
        <v>0.116</v>
      </c>
      <c r="E18" s="27">
        <f t="shared" si="0"/>
        <v>0.116</v>
      </c>
      <c r="F18" s="9" t="s">
        <v>58</v>
      </c>
      <c r="G18" s="9" t="s">
        <v>2</v>
      </c>
      <c r="H18" s="103">
        <f>E18</f>
        <v>0.116</v>
      </c>
      <c r="I18" s="103" t="s">
        <v>12</v>
      </c>
    </row>
    <row r="19" spans="1:9" s="11" customFormat="1" ht="12.75" customHeight="1">
      <c r="A19" s="120">
        <v>9</v>
      </c>
      <c r="B19" s="123" t="s">
        <v>23</v>
      </c>
      <c r="C19" s="14">
        <v>0</v>
      </c>
      <c r="D19" s="14">
        <v>0.531</v>
      </c>
      <c r="E19" s="14">
        <f t="shared" si="0"/>
        <v>0.531</v>
      </c>
      <c r="F19" s="16" t="s">
        <v>59</v>
      </c>
      <c r="G19" s="16" t="s">
        <v>2</v>
      </c>
      <c r="H19" s="104">
        <f>E19+E20</f>
        <v>0.637</v>
      </c>
      <c r="I19" s="104" t="s">
        <v>12</v>
      </c>
    </row>
    <row r="20" spans="1:9" s="11" customFormat="1" ht="12.75" customHeight="1">
      <c r="A20" s="121"/>
      <c r="B20" s="124"/>
      <c r="C20" s="31">
        <v>0.531</v>
      </c>
      <c r="D20" s="31">
        <v>0.637</v>
      </c>
      <c r="E20" s="31">
        <f t="shared" si="0"/>
        <v>0.10599999999999998</v>
      </c>
      <c r="F20" s="32" t="s">
        <v>60</v>
      </c>
      <c r="G20" s="32" t="s">
        <v>3</v>
      </c>
      <c r="H20" s="105"/>
      <c r="I20" s="105"/>
    </row>
    <row r="21" spans="1:9" s="11" customFormat="1" ht="12.75" customHeight="1">
      <c r="A21" s="120">
        <v>10</v>
      </c>
      <c r="B21" s="123" t="s">
        <v>61</v>
      </c>
      <c r="C21" s="15">
        <v>0</v>
      </c>
      <c r="D21" s="15">
        <v>0.383</v>
      </c>
      <c r="E21" s="15">
        <f>D21-C21</f>
        <v>0.383</v>
      </c>
      <c r="F21" s="16" t="s">
        <v>62</v>
      </c>
      <c r="G21" s="16" t="s">
        <v>2</v>
      </c>
      <c r="H21" s="104">
        <f>E21+E22+E23</f>
        <v>1.806</v>
      </c>
      <c r="I21" s="104" t="s">
        <v>11</v>
      </c>
    </row>
    <row r="22" spans="1:9" s="11" customFormat="1" ht="12.75" customHeight="1">
      <c r="A22" s="121"/>
      <c r="B22" s="124"/>
      <c r="C22" s="31">
        <v>0.383</v>
      </c>
      <c r="D22" s="31">
        <v>1.703</v>
      </c>
      <c r="E22" s="34">
        <f>D22-C22</f>
        <v>1.32</v>
      </c>
      <c r="F22" s="35">
        <v>9420</v>
      </c>
      <c r="G22" s="32" t="s">
        <v>2</v>
      </c>
      <c r="H22" s="106"/>
      <c r="I22" s="106"/>
    </row>
    <row r="23" spans="1:9" s="11" customFormat="1" ht="12.75" customHeight="1">
      <c r="A23" s="122"/>
      <c r="B23" s="36" t="s">
        <v>13</v>
      </c>
      <c r="C23" s="29">
        <v>0</v>
      </c>
      <c r="D23" s="31">
        <v>0.103</v>
      </c>
      <c r="E23" s="34">
        <f>D23-C23</f>
        <v>0.103</v>
      </c>
      <c r="F23" s="35">
        <v>567</v>
      </c>
      <c r="G23" s="32" t="s">
        <v>2</v>
      </c>
      <c r="H23" s="105"/>
      <c r="I23" s="105"/>
    </row>
    <row r="24" spans="1:9" s="11" customFormat="1" ht="12.75" customHeight="1">
      <c r="A24" s="3">
        <v>11</v>
      </c>
      <c r="B24" s="10" t="s">
        <v>25</v>
      </c>
      <c r="C24" s="27">
        <v>0</v>
      </c>
      <c r="D24" s="27">
        <v>0.395</v>
      </c>
      <c r="E24" s="27">
        <f t="shared" si="0"/>
        <v>0.395</v>
      </c>
      <c r="F24" s="9" t="s">
        <v>63</v>
      </c>
      <c r="G24" s="9" t="s">
        <v>2</v>
      </c>
      <c r="H24" s="103">
        <f>E24</f>
        <v>0.395</v>
      </c>
      <c r="I24" s="103" t="s">
        <v>12</v>
      </c>
    </row>
    <row r="25" spans="1:9" s="11" customFormat="1" ht="12.75" customHeight="1">
      <c r="A25" s="3">
        <v>12</v>
      </c>
      <c r="B25" s="7" t="s">
        <v>26</v>
      </c>
      <c r="C25" s="27">
        <v>0</v>
      </c>
      <c r="D25" s="27">
        <v>0.139</v>
      </c>
      <c r="E25" s="27">
        <f t="shared" si="0"/>
        <v>0.139</v>
      </c>
      <c r="F25" s="37">
        <v>1334</v>
      </c>
      <c r="G25" s="9" t="s">
        <v>2</v>
      </c>
      <c r="H25" s="103">
        <f>E25</f>
        <v>0.139</v>
      </c>
      <c r="I25" s="103" t="s">
        <v>11</v>
      </c>
    </row>
    <row r="26" spans="1:9" s="11" customFormat="1" ht="12.75" customHeight="1">
      <c r="A26" s="120">
        <v>13</v>
      </c>
      <c r="B26" s="28" t="s">
        <v>9</v>
      </c>
      <c r="C26" s="38">
        <v>0</v>
      </c>
      <c r="D26" s="38">
        <v>0.399</v>
      </c>
      <c r="E26" s="38">
        <f>D26-C26</f>
        <v>0.399</v>
      </c>
      <c r="F26" s="39">
        <v>1663</v>
      </c>
      <c r="G26" s="40" t="s">
        <v>2</v>
      </c>
      <c r="H26" s="104">
        <f>E26+E27+E28</f>
        <v>0.7090000000000001</v>
      </c>
      <c r="I26" s="104" t="s">
        <v>12</v>
      </c>
    </row>
    <row r="27" spans="1:9" s="11" customFormat="1" ht="12.75" customHeight="1">
      <c r="A27" s="121"/>
      <c r="B27" s="22"/>
      <c r="C27" s="41">
        <f>D26</f>
        <v>0.399</v>
      </c>
      <c r="D27" s="41">
        <v>0.679</v>
      </c>
      <c r="E27" s="41">
        <f>D27-C27</f>
        <v>0.28</v>
      </c>
      <c r="F27" s="42">
        <v>796</v>
      </c>
      <c r="G27" s="43" t="s">
        <v>2</v>
      </c>
      <c r="H27" s="106"/>
      <c r="I27" s="106"/>
    </row>
    <row r="28" spans="1:9" s="11" customFormat="1" ht="12.75" customHeight="1">
      <c r="A28" s="122"/>
      <c r="B28" s="44" t="s">
        <v>47</v>
      </c>
      <c r="C28" s="25">
        <v>0</v>
      </c>
      <c r="D28" s="25">
        <v>0.03</v>
      </c>
      <c r="E28" s="25">
        <f>D28-C28</f>
        <v>0.03</v>
      </c>
      <c r="F28" s="45">
        <v>120</v>
      </c>
      <c r="G28" s="26" t="s">
        <v>2</v>
      </c>
      <c r="H28" s="105"/>
      <c r="I28" s="105"/>
    </row>
    <row r="29" spans="1:9" s="11" customFormat="1" ht="12.75" customHeight="1">
      <c r="A29" s="120">
        <v>14</v>
      </c>
      <c r="B29" s="123" t="s">
        <v>19</v>
      </c>
      <c r="C29" s="14">
        <v>0</v>
      </c>
      <c r="D29" s="14">
        <v>0.304</v>
      </c>
      <c r="E29" s="14">
        <f aca="true" t="shared" si="1" ref="E29:E88">D29-C29</f>
        <v>0.304</v>
      </c>
      <c r="F29" s="46">
        <v>1976</v>
      </c>
      <c r="G29" s="16" t="s">
        <v>2</v>
      </c>
      <c r="H29" s="104">
        <f>E29+E30</f>
        <v>0.712</v>
      </c>
      <c r="I29" s="104" t="s">
        <v>12</v>
      </c>
    </row>
    <row r="30" spans="1:9" s="11" customFormat="1" ht="12.75" customHeight="1">
      <c r="A30" s="122"/>
      <c r="B30" s="126"/>
      <c r="C30" s="25">
        <f>D29</f>
        <v>0.304</v>
      </c>
      <c r="D30" s="25">
        <v>0.712</v>
      </c>
      <c r="E30" s="25">
        <f t="shared" si="1"/>
        <v>0.408</v>
      </c>
      <c r="F30" s="45">
        <v>1561</v>
      </c>
      <c r="G30" s="26" t="s">
        <v>2</v>
      </c>
      <c r="H30" s="105"/>
      <c r="I30" s="105"/>
    </row>
    <row r="31" spans="1:9" s="11" customFormat="1" ht="12.75" customHeight="1">
      <c r="A31" s="3">
        <v>15</v>
      </c>
      <c r="B31" s="7" t="s">
        <v>17</v>
      </c>
      <c r="C31" s="27">
        <v>0</v>
      </c>
      <c r="D31" s="27">
        <v>0.813</v>
      </c>
      <c r="E31" s="27">
        <f t="shared" si="1"/>
        <v>0.813</v>
      </c>
      <c r="F31" s="37">
        <v>4914</v>
      </c>
      <c r="G31" s="9" t="s">
        <v>2</v>
      </c>
      <c r="H31" s="103">
        <f>E31</f>
        <v>0.813</v>
      </c>
      <c r="I31" s="103" t="s">
        <v>11</v>
      </c>
    </row>
    <row r="32" spans="1:9" s="11" customFormat="1" ht="12.75" customHeight="1">
      <c r="A32" s="17">
        <v>16</v>
      </c>
      <c r="B32" s="33" t="s">
        <v>64</v>
      </c>
      <c r="C32" s="31">
        <v>0</v>
      </c>
      <c r="D32" s="31">
        <v>0.192</v>
      </c>
      <c r="E32" s="31">
        <f t="shared" si="1"/>
        <v>0.192</v>
      </c>
      <c r="F32" s="47">
        <v>576</v>
      </c>
      <c r="G32" s="32" t="s">
        <v>2</v>
      </c>
      <c r="H32" s="103">
        <f>E32</f>
        <v>0.192</v>
      </c>
      <c r="I32" s="103" t="s">
        <v>12</v>
      </c>
    </row>
    <row r="33" spans="1:9" s="11" customFormat="1" ht="12.75" customHeight="1">
      <c r="A33" s="120">
        <v>17</v>
      </c>
      <c r="B33" s="123" t="s">
        <v>65</v>
      </c>
      <c r="C33" s="14">
        <v>0</v>
      </c>
      <c r="D33" s="14">
        <v>0.395</v>
      </c>
      <c r="E33" s="14">
        <f t="shared" si="1"/>
        <v>0.395</v>
      </c>
      <c r="F33" s="46">
        <v>1244</v>
      </c>
      <c r="G33" s="16" t="s">
        <v>2</v>
      </c>
      <c r="H33" s="104">
        <f>E33+E34+E35+E36</f>
        <v>0.732</v>
      </c>
      <c r="I33" s="104" t="s">
        <v>12</v>
      </c>
    </row>
    <row r="34" spans="1:9" s="11" customFormat="1" ht="12.75" customHeight="1">
      <c r="A34" s="121"/>
      <c r="B34" s="124"/>
      <c r="C34" s="19">
        <v>0.395</v>
      </c>
      <c r="D34" s="19">
        <v>0.593</v>
      </c>
      <c r="E34" s="19">
        <f t="shared" si="1"/>
        <v>0.19799999999999995</v>
      </c>
      <c r="F34" s="48">
        <v>594</v>
      </c>
      <c r="G34" s="21" t="s">
        <v>2</v>
      </c>
      <c r="H34" s="106"/>
      <c r="I34" s="106"/>
    </row>
    <row r="35" spans="1:9" s="11" customFormat="1" ht="12.75" customHeight="1">
      <c r="A35" s="121"/>
      <c r="B35" s="124"/>
      <c r="C35" s="41">
        <v>0.593</v>
      </c>
      <c r="D35" s="41">
        <v>0.664</v>
      </c>
      <c r="E35" s="41">
        <f t="shared" si="1"/>
        <v>0.07100000000000006</v>
      </c>
      <c r="F35" s="42">
        <v>213</v>
      </c>
      <c r="G35" s="43" t="s">
        <v>2</v>
      </c>
      <c r="H35" s="106"/>
      <c r="I35" s="106"/>
    </row>
    <row r="36" spans="1:9" s="11" customFormat="1" ht="12.75" customHeight="1">
      <c r="A36" s="122"/>
      <c r="B36" s="126"/>
      <c r="C36" s="29">
        <f>D35</f>
        <v>0.664</v>
      </c>
      <c r="D36" s="29">
        <v>0.732</v>
      </c>
      <c r="E36" s="29">
        <f>D36-C36</f>
        <v>0.06799999999999995</v>
      </c>
      <c r="F36" s="49">
        <v>204</v>
      </c>
      <c r="G36" s="30" t="s">
        <v>3</v>
      </c>
      <c r="H36" s="105"/>
      <c r="I36" s="105"/>
    </row>
    <row r="37" spans="1:9" s="11" customFormat="1" ht="12.75" customHeight="1">
      <c r="A37" s="121">
        <v>18</v>
      </c>
      <c r="B37" s="124" t="s">
        <v>66</v>
      </c>
      <c r="C37" s="31">
        <v>0</v>
      </c>
      <c r="D37" s="31">
        <v>0.534</v>
      </c>
      <c r="E37" s="31">
        <f t="shared" si="1"/>
        <v>0.534</v>
      </c>
      <c r="F37" s="47">
        <v>3738</v>
      </c>
      <c r="G37" s="32" t="s">
        <v>2</v>
      </c>
      <c r="H37" s="104">
        <f>E37+E38</f>
        <v>0.83</v>
      </c>
      <c r="I37" s="104" t="s">
        <v>11</v>
      </c>
    </row>
    <row r="38" spans="1:9" s="11" customFormat="1" ht="12.75" customHeight="1">
      <c r="A38" s="122"/>
      <c r="B38" s="126"/>
      <c r="C38" s="51">
        <f>D37</f>
        <v>0.534</v>
      </c>
      <c r="D38" s="51">
        <v>0.83</v>
      </c>
      <c r="E38" s="51">
        <f t="shared" si="1"/>
        <v>0.29599999999999993</v>
      </c>
      <c r="F38" s="52">
        <v>681</v>
      </c>
      <c r="G38" s="53" t="s">
        <v>67</v>
      </c>
      <c r="H38" s="105"/>
      <c r="I38" s="105"/>
    </row>
    <row r="39" spans="1:9" s="11" customFormat="1" ht="12.75" customHeight="1">
      <c r="A39" s="120">
        <v>19</v>
      </c>
      <c r="B39" s="123" t="s">
        <v>22</v>
      </c>
      <c r="C39" s="14">
        <v>0</v>
      </c>
      <c r="D39" s="14">
        <v>0.215</v>
      </c>
      <c r="E39" s="14">
        <f t="shared" si="1"/>
        <v>0.215</v>
      </c>
      <c r="F39" s="46">
        <v>1247</v>
      </c>
      <c r="G39" s="16" t="s">
        <v>2</v>
      </c>
      <c r="H39" s="104">
        <f>E39+E40</f>
        <v>0.805</v>
      </c>
      <c r="I39" s="104" t="s">
        <v>11</v>
      </c>
    </row>
    <row r="40" spans="1:9" s="11" customFormat="1" ht="12.75" customHeight="1">
      <c r="A40" s="122"/>
      <c r="B40" s="126"/>
      <c r="C40" s="29">
        <v>0.215</v>
      </c>
      <c r="D40" s="29">
        <v>0.805</v>
      </c>
      <c r="E40" s="29">
        <f t="shared" si="1"/>
        <v>0.5900000000000001</v>
      </c>
      <c r="F40" s="49">
        <v>3422</v>
      </c>
      <c r="G40" s="30" t="s">
        <v>2</v>
      </c>
      <c r="H40" s="105"/>
      <c r="I40" s="105"/>
    </row>
    <row r="41" spans="1:9" s="11" customFormat="1" ht="12.75" customHeight="1">
      <c r="A41" s="23">
        <v>20</v>
      </c>
      <c r="B41" s="28" t="s">
        <v>68</v>
      </c>
      <c r="C41" s="27">
        <v>0</v>
      </c>
      <c r="D41" s="27">
        <v>0.118</v>
      </c>
      <c r="E41" s="27">
        <f t="shared" si="1"/>
        <v>0.118</v>
      </c>
      <c r="F41" s="37">
        <v>413</v>
      </c>
      <c r="G41" s="9" t="s">
        <v>3</v>
      </c>
      <c r="H41" s="103">
        <f>E41</f>
        <v>0.118</v>
      </c>
      <c r="I41" s="103" t="s">
        <v>12</v>
      </c>
    </row>
    <row r="42" spans="1:9" s="11" customFormat="1" ht="12.75" customHeight="1">
      <c r="A42" s="120">
        <v>21</v>
      </c>
      <c r="B42" s="123" t="s">
        <v>30</v>
      </c>
      <c r="C42" s="54">
        <v>0</v>
      </c>
      <c r="D42" s="14">
        <v>0.662</v>
      </c>
      <c r="E42" s="14">
        <f t="shared" si="1"/>
        <v>0.662</v>
      </c>
      <c r="F42" s="46">
        <v>8038</v>
      </c>
      <c r="G42" s="16" t="s">
        <v>2</v>
      </c>
      <c r="H42" s="104">
        <f>E42+E43+E44</f>
        <v>1.155</v>
      </c>
      <c r="I42" s="104" t="s">
        <v>11</v>
      </c>
    </row>
    <row r="43" spans="1:9" s="11" customFormat="1" ht="12.75" customHeight="1">
      <c r="A43" s="121"/>
      <c r="B43" s="124"/>
      <c r="C43" s="41">
        <v>0.662</v>
      </c>
      <c r="D43" s="41">
        <v>0.962</v>
      </c>
      <c r="E43" s="41">
        <f t="shared" si="1"/>
        <v>0.29999999999999993</v>
      </c>
      <c r="F43" s="42">
        <v>1290</v>
      </c>
      <c r="G43" s="43" t="s">
        <v>2</v>
      </c>
      <c r="H43" s="106"/>
      <c r="I43" s="106"/>
    </row>
    <row r="44" spans="1:9" s="11" customFormat="1" ht="12.75" customHeight="1">
      <c r="A44" s="122"/>
      <c r="B44" s="126"/>
      <c r="C44" s="19">
        <v>0.962</v>
      </c>
      <c r="D44" s="19">
        <v>1.155</v>
      </c>
      <c r="E44" s="19">
        <f t="shared" si="1"/>
        <v>0.19300000000000006</v>
      </c>
      <c r="F44" s="48">
        <v>579</v>
      </c>
      <c r="G44" s="21" t="s">
        <v>3</v>
      </c>
      <c r="H44" s="105"/>
      <c r="I44" s="105"/>
    </row>
    <row r="45" spans="1:9" s="11" customFormat="1" ht="12.75" customHeight="1">
      <c r="A45" s="120">
        <v>22</v>
      </c>
      <c r="B45" s="123" t="s">
        <v>69</v>
      </c>
      <c r="C45" s="14">
        <v>0</v>
      </c>
      <c r="D45" s="14">
        <v>0.362</v>
      </c>
      <c r="E45" s="14">
        <f t="shared" si="1"/>
        <v>0.362</v>
      </c>
      <c r="F45" s="46">
        <v>2353</v>
      </c>
      <c r="G45" s="16" t="s">
        <v>2</v>
      </c>
      <c r="H45" s="104">
        <f>E45+E46+E47</f>
        <v>0.581</v>
      </c>
      <c r="I45" s="104" t="s">
        <v>12</v>
      </c>
    </row>
    <row r="46" spans="1:9" s="11" customFormat="1" ht="12.75" customHeight="1">
      <c r="A46" s="121"/>
      <c r="B46" s="124"/>
      <c r="C46" s="41">
        <f>D45</f>
        <v>0.362</v>
      </c>
      <c r="D46" s="41">
        <v>0.479</v>
      </c>
      <c r="E46" s="41">
        <f t="shared" si="1"/>
        <v>0.11699999999999999</v>
      </c>
      <c r="F46" s="42">
        <v>450</v>
      </c>
      <c r="G46" s="43" t="s">
        <v>2</v>
      </c>
      <c r="H46" s="106"/>
      <c r="I46" s="106"/>
    </row>
    <row r="47" spans="1:9" s="11" customFormat="1" ht="12.75" customHeight="1">
      <c r="A47" s="122"/>
      <c r="B47" s="24" t="s">
        <v>47</v>
      </c>
      <c r="C47" s="31">
        <v>0</v>
      </c>
      <c r="D47" s="31">
        <v>0.102</v>
      </c>
      <c r="E47" s="41">
        <f t="shared" si="1"/>
        <v>0.102</v>
      </c>
      <c r="F47" s="47">
        <v>357</v>
      </c>
      <c r="G47" s="32" t="s">
        <v>2</v>
      </c>
      <c r="H47" s="105"/>
      <c r="I47" s="105"/>
    </row>
    <row r="48" spans="1:9" s="11" customFormat="1" ht="12.75" customHeight="1">
      <c r="A48" s="12">
        <v>23</v>
      </c>
      <c r="B48" s="55" t="s">
        <v>70</v>
      </c>
      <c r="C48" s="14">
        <v>0</v>
      </c>
      <c r="D48" s="14">
        <v>0.112</v>
      </c>
      <c r="E48" s="14">
        <f t="shared" si="1"/>
        <v>0.112</v>
      </c>
      <c r="F48" s="46">
        <v>336</v>
      </c>
      <c r="G48" s="16" t="s">
        <v>2</v>
      </c>
      <c r="H48" s="103">
        <f>E48</f>
        <v>0.112</v>
      </c>
      <c r="I48" s="103" t="s">
        <v>12</v>
      </c>
    </row>
    <row r="49" spans="1:9" s="11" customFormat="1" ht="12.75" customHeight="1">
      <c r="A49" s="120">
        <v>24</v>
      </c>
      <c r="B49" s="123" t="s">
        <v>71</v>
      </c>
      <c r="C49" s="14">
        <v>0</v>
      </c>
      <c r="D49" s="14">
        <v>0.568</v>
      </c>
      <c r="E49" s="14">
        <f t="shared" si="1"/>
        <v>0.568</v>
      </c>
      <c r="F49" s="46">
        <v>2840</v>
      </c>
      <c r="G49" s="16" t="s">
        <v>2</v>
      </c>
      <c r="H49" s="104">
        <f>E49+E50</f>
        <v>0.616</v>
      </c>
      <c r="I49" s="104" t="s">
        <v>12</v>
      </c>
    </row>
    <row r="50" spans="1:9" s="11" customFormat="1" ht="12.75" customHeight="1">
      <c r="A50" s="122"/>
      <c r="B50" s="126"/>
      <c r="C50" s="29">
        <v>0.568</v>
      </c>
      <c r="D50" s="29">
        <v>0.616</v>
      </c>
      <c r="E50" s="29">
        <f t="shared" si="1"/>
        <v>0.04800000000000004</v>
      </c>
      <c r="F50" s="49">
        <v>357</v>
      </c>
      <c r="G50" s="30" t="s">
        <v>3</v>
      </c>
      <c r="H50" s="105"/>
      <c r="I50" s="105"/>
    </row>
    <row r="51" spans="1:9" s="11" customFormat="1" ht="12.75" customHeight="1">
      <c r="A51" s="120">
        <v>25</v>
      </c>
      <c r="B51" s="123" t="s">
        <v>72</v>
      </c>
      <c r="C51" s="31">
        <v>0</v>
      </c>
      <c r="D51" s="31">
        <v>0.439</v>
      </c>
      <c r="E51" s="31">
        <f t="shared" si="1"/>
        <v>0.439</v>
      </c>
      <c r="F51" s="47">
        <v>2415</v>
      </c>
      <c r="G51" s="32" t="s">
        <v>2</v>
      </c>
      <c r="H51" s="104">
        <f>E51+E52</f>
        <v>0.702</v>
      </c>
      <c r="I51" s="104" t="s">
        <v>12</v>
      </c>
    </row>
    <row r="52" spans="1:9" s="11" customFormat="1" ht="12.75" customHeight="1">
      <c r="A52" s="122"/>
      <c r="B52" s="126"/>
      <c r="C52" s="51">
        <f>D51</f>
        <v>0.439</v>
      </c>
      <c r="D52" s="51">
        <v>0.702</v>
      </c>
      <c r="E52" s="25">
        <f t="shared" si="1"/>
        <v>0.26299999999999996</v>
      </c>
      <c r="F52" s="52">
        <v>1447</v>
      </c>
      <c r="G52" s="53" t="s">
        <v>2</v>
      </c>
      <c r="H52" s="105"/>
      <c r="I52" s="105"/>
    </row>
    <row r="53" spans="1:9" s="11" customFormat="1" ht="12.75" customHeight="1">
      <c r="A53" s="120">
        <v>26</v>
      </c>
      <c r="B53" s="123" t="s">
        <v>73</v>
      </c>
      <c r="C53" s="14">
        <v>0</v>
      </c>
      <c r="D53" s="14">
        <v>0.141</v>
      </c>
      <c r="E53" s="31">
        <f t="shared" si="1"/>
        <v>0.141</v>
      </c>
      <c r="F53" s="46">
        <v>494</v>
      </c>
      <c r="G53" s="16" t="s">
        <v>2</v>
      </c>
      <c r="H53" s="104">
        <f>E53+E54+E55+E56+E57</f>
        <v>0.287</v>
      </c>
      <c r="I53" s="104" t="s">
        <v>12</v>
      </c>
    </row>
    <row r="54" spans="1:9" s="11" customFormat="1" ht="12.75" customHeight="1">
      <c r="A54" s="121"/>
      <c r="B54" s="124"/>
      <c r="C54" s="41">
        <v>0.141</v>
      </c>
      <c r="D54" s="41">
        <v>0.176</v>
      </c>
      <c r="E54" s="41">
        <f t="shared" si="1"/>
        <v>0.035</v>
      </c>
      <c r="F54" s="42">
        <v>140</v>
      </c>
      <c r="G54" s="43" t="s">
        <v>3</v>
      </c>
      <c r="H54" s="106"/>
      <c r="I54" s="106"/>
    </row>
    <row r="55" spans="1:9" s="11" customFormat="1" ht="12.75" customHeight="1">
      <c r="A55" s="121"/>
      <c r="B55" s="124"/>
      <c r="C55" s="51">
        <f>D54</f>
        <v>0.176</v>
      </c>
      <c r="D55" s="51">
        <v>0.205</v>
      </c>
      <c r="E55" s="41">
        <f t="shared" si="1"/>
        <v>0.028999999999999998</v>
      </c>
      <c r="F55" s="52">
        <v>87</v>
      </c>
      <c r="G55" s="43" t="s">
        <v>3</v>
      </c>
      <c r="H55" s="106"/>
      <c r="I55" s="106"/>
    </row>
    <row r="56" spans="1:9" s="11" customFormat="1" ht="12.75" customHeight="1">
      <c r="A56" s="121"/>
      <c r="B56" s="124"/>
      <c r="C56" s="51">
        <f>D55</f>
        <v>0.205</v>
      </c>
      <c r="D56" s="51">
        <v>0.265</v>
      </c>
      <c r="E56" s="41">
        <f t="shared" si="1"/>
        <v>0.060000000000000026</v>
      </c>
      <c r="F56" s="52">
        <v>180</v>
      </c>
      <c r="G56" s="53" t="s">
        <v>3</v>
      </c>
      <c r="H56" s="106"/>
      <c r="I56" s="106"/>
    </row>
    <row r="57" spans="1:9" s="11" customFormat="1" ht="12.75" customHeight="1">
      <c r="A57" s="122"/>
      <c r="B57" s="126"/>
      <c r="C57" s="25">
        <f>D56</f>
        <v>0.265</v>
      </c>
      <c r="D57" s="25">
        <v>0.287</v>
      </c>
      <c r="E57" s="25">
        <f t="shared" si="1"/>
        <v>0.021999999999999964</v>
      </c>
      <c r="F57" s="45">
        <v>80</v>
      </c>
      <c r="G57" s="26" t="s">
        <v>2</v>
      </c>
      <c r="H57" s="105"/>
      <c r="I57" s="105"/>
    </row>
    <row r="58" spans="1:9" s="11" customFormat="1" ht="12.75" customHeight="1">
      <c r="A58" s="3">
        <v>27</v>
      </c>
      <c r="B58" s="10" t="s">
        <v>24</v>
      </c>
      <c r="C58" s="27">
        <v>0</v>
      </c>
      <c r="D58" s="27">
        <v>0.626</v>
      </c>
      <c r="E58" s="27">
        <f t="shared" si="1"/>
        <v>0.626</v>
      </c>
      <c r="F58" s="37">
        <v>2772</v>
      </c>
      <c r="G58" s="9" t="s">
        <v>3</v>
      </c>
      <c r="H58" s="103">
        <f>E58</f>
        <v>0.626</v>
      </c>
      <c r="I58" s="103" t="s">
        <v>12</v>
      </c>
    </row>
    <row r="59" spans="1:9" s="11" customFormat="1" ht="12.75" customHeight="1">
      <c r="A59" s="120">
        <v>28</v>
      </c>
      <c r="B59" s="123" t="s">
        <v>74</v>
      </c>
      <c r="C59" s="14">
        <v>0</v>
      </c>
      <c r="D59" s="14">
        <v>0.186</v>
      </c>
      <c r="E59" s="14">
        <f t="shared" si="1"/>
        <v>0.186</v>
      </c>
      <c r="F59" s="46">
        <v>930</v>
      </c>
      <c r="G59" s="16" t="s">
        <v>2</v>
      </c>
      <c r="H59" s="104">
        <f>E59+E60</f>
        <v>0.421</v>
      </c>
      <c r="I59" s="104" t="s">
        <v>12</v>
      </c>
    </row>
    <row r="60" spans="1:9" s="11" customFormat="1" ht="12.75" customHeight="1">
      <c r="A60" s="122"/>
      <c r="B60" s="126"/>
      <c r="C60" s="29">
        <f>D59</f>
        <v>0.186</v>
      </c>
      <c r="D60" s="29">
        <f>C60+E60</f>
        <v>0.421</v>
      </c>
      <c r="E60" s="29">
        <v>0.235</v>
      </c>
      <c r="F60" s="49">
        <v>1175</v>
      </c>
      <c r="G60" s="30" t="s">
        <v>2</v>
      </c>
      <c r="H60" s="105"/>
      <c r="I60" s="105"/>
    </row>
    <row r="61" spans="1:9" s="11" customFormat="1" ht="12.75" customHeight="1">
      <c r="A61" s="3">
        <v>29</v>
      </c>
      <c r="B61" s="56" t="s">
        <v>5</v>
      </c>
      <c r="C61" s="27">
        <v>0</v>
      </c>
      <c r="D61" s="27">
        <v>0.45</v>
      </c>
      <c r="E61" s="27">
        <f t="shared" si="1"/>
        <v>0.45</v>
      </c>
      <c r="F61" s="37">
        <v>1800</v>
      </c>
      <c r="G61" s="9" t="s">
        <v>2</v>
      </c>
      <c r="H61" s="103">
        <f>E61</f>
        <v>0.45</v>
      </c>
      <c r="I61" s="103" t="s">
        <v>12</v>
      </c>
    </row>
    <row r="62" spans="1:9" s="11" customFormat="1" ht="12.75" customHeight="1">
      <c r="A62" s="121">
        <v>30</v>
      </c>
      <c r="B62" s="127" t="s">
        <v>75</v>
      </c>
      <c r="C62" s="31">
        <v>0</v>
      </c>
      <c r="D62" s="31">
        <v>0.202</v>
      </c>
      <c r="E62" s="31">
        <f t="shared" si="1"/>
        <v>0.202</v>
      </c>
      <c r="F62" s="47">
        <v>1111</v>
      </c>
      <c r="G62" s="32" t="s">
        <v>2</v>
      </c>
      <c r="H62" s="104">
        <f>E62+E63</f>
        <v>0.626</v>
      </c>
      <c r="I62" s="104" t="s">
        <v>12</v>
      </c>
    </row>
    <row r="63" spans="1:9" s="11" customFormat="1" ht="12.75" customHeight="1">
      <c r="A63" s="121"/>
      <c r="B63" s="124"/>
      <c r="C63" s="41">
        <v>0.202</v>
      </c>
      <c r="D63" s="41">
        <v>0.626</v>
      </c>
      <c r="E63" s="41">
        <f t="shared" si="1"/>
        <v>0.424</v>
      </c>
      <c r="F63" s="42">
        <v>1729</v>
      </c>
      <c r="G63" s="43" t="s">
        <v>2</v>
      </c>
      <c r="H63" s="105"/>
      <c r="I63" s="105"/>
    </row>
    <row r="64" spans="1:9" s="11" customFormat="1" ht="12.75" customHeight="1">
      <c r="A64" s="120">
        <v>31</v>
      </c>
      <c r="B64" s="123" t="s">
        <v>20</v>
      </c>
      <c r="C64" s="14">
        <v>0</v>
      </c>
      <c r="D64" s="14">
        <v>0.379</v>
      </c>
      <c r="E64" s="14">
        <f t="shared" si="1"/>
        <v>0.379</v>
      </c>
      <c r="F64" s="46">
        <v>1992</v>
      </c>
      <c r="G64" s="16" t="s">
        <v>2</v>
      </c>
      <c r="H64" s="104">
        <f>E64+E65+E66+E67+E68</f>
        <v>0.975</v>
      </c>
      <c r="I64" s="104" t="s">
        <v>12</v>
      </c>
    </row>
    <row r="65" spans="1:9" s="11" customFormat="1" ht="12.75" customHeight="1">
      <c r="A65" s="121"/>
      <c r="B65" s="124"/>
      <c r="C65" s="19">
        <v>0.379</v>
      </c>
      <c r="D65" s="19">
        <v>0.506</v>
      </c>
      <c r="E65" s="19">
        <f t="shared" si="1"/>
        <v>0.127</v>
      </c>
      <c r="F65" s="48">
        <v>635</v>
      </c>
      <c r="G65" s="21" t="s">
        <v>2</v>
      </c>
      <c r="H65" s="106"/>
      <c r="I65" s="106"/>
    </row>
    <row r="66" spans="1:9" s="11" customFormat="1" ht="12.75" customHeight="1">
      <c r="A66" s="121"/>
      <c r="B66" s="124"/>
      <c r="C66" s="41">
        <v>0.506</v>
      </c>
      <c r="D66" s="41">
        <v>0.752</v>
      </c>
      <c r="E66" s="41">
        <f t="shared" si="1"/>
        <v>0.246</v>
      </c>
      <c r="F66" s="42">
        <v>1353</v>
      </c>
      <c r="G66" s="43" t="s">
        <v>2</v>
      </c>
      <c r="H66" s="106"/>
      <c r="I66" s="106"/>
    </row>
    <row r="67" spans="1:9" s="11" customFormat="1" ht="12.75" customHeight="1">
      <c r="A67" s="121"/>
      <c r="B67" s="124"/>
      <c r="C67" s="41">
        <v>0.752</v>
      </c>
      <c r="D67" s="41">
        <v>0.801</v>
      </c>
      <c r="E67" s="41">
        <f t="shared" si="1"/>
        <v>0.049000000000000044</v>
      </c>
      <c r="F67" s="42">
        <v>147</v>
      </c>
      <c r="G67" s="43" t="s">
        <v>2</v>
      </c>
      <c r="H67" s="106"/>
      <c r="I67" s="106"/>
    </row>
    <row r="68" spans="1:9" s="11" customFormat="1" ht="12.75" customHeight="1">
      <c r="A68" s="122"/>
      <c r="B68" s="126"/>
      <c r="C68" s="25">
        <v>0.801</v>
      </c>
      <c r="D68" s="25">
        <v>0.975</v>
      </c>
      <c r="E68" s="25">
        <f t="shared" si="1"/>
        <v>0.17399999999999993</v>
      </c>
      <c r="F68" s="45">
        <v>452</v>
      </c>
      <c r="G68" s="26" t="s">
        <v>3</v>
      </c>
      <c r="H68" s="105"/>
      <c r="I68" s="105"/>
    </row>
    <row r="69" spans="1:9" s="11" customFormat="1" ht="12.75" customHeight="1">
      <c r="A69" s="3">
        <v>32</v>
      </c>
      <c r="B69" s="7" t="s">
        <v>76</v>
      </c>
      <c r="C69" s="27">
        <v>0</v>
      </c>
      <c r="D69" s="27">
        <v>0.136</v>
      </c>
      <c r="E69" s="27">
        <f t="shared" si="1"/>
        <v>0.136</v>
      </c>
      <c r="F69" s="37">
        <v>737</v>
      </c>
      <c r="G69" s="9" t="s">
        <v>2</v>
      </c>
      <c r="H69" s="103">
        <f>E69</f>
        <v>0.136</v>
      </c>
      <c r="I69" s="103" t="s">
        <v>12</v>
      </c>
    </row>
    <row r="70" spans="1:9" s="11" customFormat="1" ht="12.75" customHeight="1">
      <c r="A70" s="120">
        <v>33</v>
      </c>
      <c r="B70" s="123" t="s">
        <v>77</v>
      </c>
      <c r="C70" s="14">
        <v>0</v>
      </c>
      <c r="D70" s="14">
        <v>0.337</v>
      </c>
      <c r="E70" s="14">
        <f t="shared" si="1"/>
        <v>0.337</v>
      </c>
      <c r="F70" s="46">
        <v>1488</v>
      </c>
      <c r="G70" s="16" t="s">
        <v>2</v>
      </c>
      <c r="H70" s="104">
        <f>E70+E71+E72</f>
        <v>0.447</v>
      </c>
      <c r="I70" s="104" t="s">
        <v>12</v>
      </c>
    </row>
    <row r="71" spans="1:9" s="11" customFormat="1" ht="12.75" customHeight="1">
      <c r="A71" s="121"/>
      <c r="B71" s="124"/>
      <c r="C71" s="41">
        <v>0.337</v>
      </c>
      <c r="D71" s="41">
        <v>0.381</v>
      </c>
      <c r="E71" s="41">
        <f t="shared" si="1"/>
        <v>0.043999999999999984</v>
      </c>
      <c r="F71" s="42">
        <v>242</v>
      </c>
      <c r="G71" s="43" t="s">
        <v>2</v>
      </c>
      <c r="H71" s="106"/>
      <c r="I71" s="106"/>
    </row>
    <row r="72" spans="1:9" s="11" customFormat="1" ht="12.75" customHeight="1">
      <c r="A72" s="121"/>
      <c r="B72" s="124"/>
      <c r="C72" s="41">
        <v>0.381</v>
      </c>
      <c r="D72" s="41">
        <v>0.41</v>
      </c>
      <c r="E72" s="41">
        <v>0.066</v>
      </c>
      <c r="F72" s="42">
        <v>291</v>
      </c>
      <c r="G72" s="43" t="s">
        <v>2</v>
      </c>
      <c r="H72" s="105"/>
      <c r="I72" s="105"/>
    </row>
    <row r="73" spans="1:9" s="11" customFormat="1" ht="12.75" customHeight="1">
      <c r="A73" s="120">
        <v>34</v>
      </c>
      <c r="B73" s="123" t="s">
        <v>78</v>
      </c>
      <c r="C73" s="14">
        <v>0</v>
      </c>
      <c r="D73" s="14">
        <v>0.236</v>
      </c>
      <c r="E73" s="14">
        <f t="shared" si="1"/>
        <v>0.236</v>
      </c>
      <c r="F73" s="46">
        <v>991</v>
      </c>
      <c r="G73" s="16" t="s">
        <v>2</v>
      </c>
      <c r="H73" s="104">
        <f>E73+E74</f>
        <v>0.314</v>
      </c>
      <c r="I73" s="104" t="s">
        <v>12</v>
      </c>
    </row>
    <row r="74" spans="1:9" s="11" customFormat="1" ht="12.75" customHeight="1">
      <c r="A74" s="122"/>
      <c r="B74" s="126"/>
      <c r="C74" s="19">
        <v>0.236</v>
      </c>
      <c r="D74" s="19">
        <v>0.314</v>
      </c>
      <c r="E74" s="19">
        <f t="shared" si="1"/>
        <v>0.07800000000000001</v>
      </c>
      <c r="F74" s="48">
        <v>273</v>
      </c>
      <c r="G74" s="21" t="s">
        <v>2</v>
      </c>
      <c r="H74" s="105"/>
      <c r="I74" s="105"/>
    </row>
    <row r="75" spans="1:9" s="11" customFormat="1" ht="12.75" customHeight="1">
      <c r="A75" s="12">
        <v>35</v>
      </c>
      <c r="B75" s="10" t="s">
        <v>79</v>
      </c>
      <c r="C75" s="27">
        <v>0</v>
      </c>
      <c r="D75" s="27">
        <v>0.446</v>
      </c>
      <c r="E75" s="27">
        <f>D75-C75</f>
        <v>0.446</v>
      </c>
      <c r="F75" s="37">
        <v>1338</v>
      </c>
      <c r="G75" s="9" t="s">
        <v>2</v>
      </c>
      <c r="H75" s="103">
        <f>E75</f>
        <v>0.446</v>
      </c>
      <c r="I75" s="103" t="s">
        <v>12</v>
      </c>
    </row>
    <row r="76" spans="1:9" s="11" customFormat="1" ht="12.75" customHeight="1">
      <c r="A76" s="120">
        <v>36</v>
      </c>
      <c r="B76" s="123" t="s">
        <v>16</v>
      </c>
      <c r="C76" s="14">
        <v>0</v>
      </c>
      <c r="D76" s="14">
        <v>0.451</v>
      </c>
      <c r="E76" s="14">
        <f t="shared" si="1"/>
        <v>0.451</v>
      </c>
      <c r="F76" s="46">
        <v>2932</v>
      </c>
      <c r="G76" s="16" t="s">
        <v>2</v>
      </c>
      <c r="H76" s="104">
        <f>E76+E77</f>
        <v>0.886</v>
      </c>
      <c r="I76" s="104" t="s">
        <v>11</v>
      </c>
    </row>
    <row r="77" spans="1:9" s="11" customFormat="1" ht="12.75" customHeight="1">
      <c r="A77" s="122"/>
      <c r="B77" s="126"/>
      <c r="C77" s="41">
        <v>0.451</v>
      </c>
      <c r="D77" s="41">
        <v>0.886</v>
      </c>
      <c r="E77" s="41">
        <f t="shared" si="1"/>
        <v>0.435</v>
      </c>
      <c r="F77" s="42">
        <v>2828</v>
      </c>
      <c r="G77" s="43" t="s">
        <v>2</v>
      </c>
      <c r="H77" s="105"/>
      <c r="I77" s="105"/>
    </row>
    <row r="78" spans="1:9" s="11" customFormat="1" ht="12.75" customHeight="1">
      <c r="A78" s="120">
        <v>37</v>
      </c>
      <c r="B78" s="123" t="s">
        <v>6</v>
      </c>
      <c r="C78" s="14">
        <v>0</v>
      </c>
      <c r="D78" s="14">
        <v>0.148</v>
      </c>
      <c r="E78" s="14">
        <f t="shared" si="1"/>
        <v>0.148</v>
      </c>
      <c r="F78" s="46">
        <v>814</v>
      </c>
      <c r="G78" s="16" t="s">
        <v>2</v>
      </c>
      <c r="H78" s="104">
        <f>E78+E79</f>
        <v>0.386</v>
      </c>
      <c r="I78" s="104" t="s">
        <v>12</v>
      </c>
    </row>
    <row r="79" spans="1:9" s="11" customFormat="1" ht="12.75" customHeight="1">
      <c r="A79" s="122"/>
      <c r="B79" s="126"/>
      <c r="C79" s="25">
        <v>0</v>
      </c>
      <c r="D79" s="25">
        <v>0.238</v>
      </c>
      <c r="E79" s="25">
        <f t="shared" si="1"/>
        <v>0.238</v>
      </c>
      <c r="F79" s="45">
        <v>167</v>
      </c>
      <c r="G79" s="26" t="s">
        <v>2</v>
      </c>
      <c r="H79" s="105"/>
      <c r="I79" s="105"/>
    </row>
    <row r="80" spans="1:9" s="11" customFormat="1" ht="11.25" customHeight="1">
      <c r="A80" s="120">
        <v>38</v>
      </c>
      <c r="B80" s="123" t="s">
        <v>80</v>
      </c>
      <c r="C80" s="31">
        <v>0</v>
      </c>
      <c r="D80" s="31">
        <v>0.757</v>
      </c>
      <c r="E80" s="31">
        <f t="shared" si="1"/>
        <v>0.757</v>
      </c>
      <c r="F80" s="47">
        <v>2650</v>
      </c>
      <c r="G80" s="32" t="s">
        <v>2</v>
      </c>
      <c r="H80" s="110">
        <f>E80+E81</f>
        <v>0.793</v>
      </c>
      <c r="I80" s="110" t="s">
        <v>12</v>
      </c>
    </row>
    <row r="81" spans="1:9" s="11" customFormat="1" ht="11.25" customHeight="1">
      <c r="A81" s="122"/>
      <c r="B81" s="126"/>
      <c r="C81" s="41">
        <f>D80</f>
        <v>0.757</v>
      </c>
      <c r="D81" s="41">
        <v>0.793</v>
      </c>
      <c r="E81" s="41">
        <f t="shared" si="1"/>
        <v>0.03600000000000003</v>
      </c>
      <c r="F81" s="42">
        <v>126</v>
      </c>
      <c r="G81" s="43" t="s">
        <v>2</v>
      </c>
      <c r="H81" s="111"/>
      <c r="I81" s="111"/>
    </row>
    <row r="82" spans="1:9" s="11" customFormat="1" ht="12.75" customHeight="1">
      <c r="A82" s="3">
        <v>39</v>
      </c>
      <c r="B82" s="57" t="s">
        <v>81</v>
      </c>
      <c r="C82" s="58">
        <v>0</v>
      </c>
      <c r="D82" s="58">
        <v>0.187</v>
      </c>
      <c r="E82" s="58">
        <f t="shared" si="1"/>
        <v>0.187</v>
      </c>
      <c r="F82" s="59">
        <v>574</v>
      </c>
      <c r="G82" s="60" t="s">
        <v>2</v>
      </c>
      <c r="H82" s="103">
        <f>E82</f>
        <v>0.187</v>
      </c>
      <c r="I82" s="103" t="s">
        <v>12</v>
      </c>
    </row>
    <row r="83" spans="1:9" s="11" customFormat="1" ht="12.75" customHeight="1">
      <c r="A83" s="17">
        <v>40</v>
      </c>
      <c r="B83" s="18" t="s">
        <v>82</v>
      </c>
      <c r="C83" s="31">
        <v>0</v>
      </c>
      <c r="D83" s="31">
        <v>0.311</v>
      </c>
      <c r="E83" s="61">
        <f t="shared" si="1"/>
        <v>0.311</v>
      </c>
      <c r="F83" s="47">
        <v>1106</v>
      </c>
      <c r="G83" s="32" t="s">
        <v>2</v>
      </c>
      <c r="H83" s="103">
        <f>E83</f>
        <v>0.311</v>
      </c>
      <c r="I83" s="103" t="s">
        <v>12</v>
      </c>
    </row>
    <row r="84" spans="1:9" s="11" customFormat="1" ht="12.75" customHeight="1">
      <c r="A84" s="3">
        <v>41</v>
      </c>
      <c r="B84" s="28" t="s">
        <v>83</v>
      </c>
      <c r="C84" s="38">
        <v>0</v>
      </c>
      <c r="D84" s="38">
        <v>0.43</v>
      </c>
      <c r="E84" s="62">
        <f>D84-C84</f>
        <v>0.43</v>
      </c>
      <c r="F84" s="63">
        <v>2150</v>
      </c>
      <c r="G84" s="9" t="s">
        <v>2</v>
      </c>
      <c r="H84" s="103">
        <f>E84</f>
        <v>0.43</v>
      </c>
      <c r="I84" s="103" t="s">
        <v>12</v>
      </c>
    </row>
    <row r="85" spans="1:9" s="11" customFormat="1" ht="12.75" customHeight="1">
      <c r="A85" s="120">
        <v>42</v>
      </c>
      <c r="B85" s="123" t="s">
        <v>84</v>
      </c>
      <c r="C85" s="14">
        <v>0</v>
      </c>
      <c r="D85" s="14">
        <v>0.172</v>
      </c>
      <c r="E85" s="14">
        <f t="shared" si="1"/>
        <v>0.172</v>
      </c>
      <c r="F85" s="46">
        <v>860</v>
      </c>
      <c r="G85" s="16" t="s">
        <v>2</v>
      </c>
      <c r="H85" s="110">
        <f>E85+E86</f>
        <v>0.774</v>
      </c>
      <c r="I85" s="110" t="s">
        <v>12</v>
      </c>
    </row>
    <row r="86" spans="1:9" s="11" customFormat="1" ht="12.75" customHeight="1">
      <c r="A86" s="122"/>
      <c r="B86" s="126"/>
      <c r="C86" s="25">
        <f>D85</f>
        <v>0.172</v>
      </c>
      <c r="D86" s="25">
        <v>0.774</v>
      </c>
      <c r="E86" s="25">
        <f t="shared" si="1"/>
        <v>0.6020000000000001</v>
      </c>
      <c r="F86" s="45">
        <v>3010</v>
      </c>
      <c r="G86" s="26" t="s">
        <v>2</v>
      </c>
      <c r="H86" s="111"/>
      <c r="I86" s="111"/>
    </row>
    <row r="87" spans="1:9" s="11" customFormat="1" ht="12.75" customHeight="1">
      <c r="A87" s="120">
        <v>43</v>
      </c>
      <c r="B87" s="123" t="s">
        <v>85</v>
      </c>
      <c r="C87" s="31">
        <v>0</v>
      </c>
      <c r="D87" s="31">
        <v>0.216</v>
      </c>
      <c r="E87" s="31">
        <f t="shared" si="1"/>
        <v>0.216</v>
      </c>
      <c r="F87" s="47">
        <v>691</v>
      </c>
      <c r="G87" s="32" t="s">
        <v>2</v>
      </c>
      <c r="H87" s="104">
        <f>E87+E88</f>
        <v>0.436</v>
      </c>
      <c r="I87" s="104" t="s">
        <v>12</v>
      </c>
    </row>
    <row r="88" spans="1:9" s="11" customFormat="1" ht="12.75" customHeight="1">
      <c r="A88" s="122"/>
      <c r="B88" s="126"/>
      <c r="C88" s="41">
        <f>D87</f>
        <v>0.216</v>
      </c>
      <c r="D88" s="41">
        <v>0.436</v>
      </c>
      <c r="E88" s="41">
        <f t="shared" si="1"/>
        <v>0.22</v>
      </c>
      <c r="F88" s="42">
        <v>660</v>
      </c>
      <c r="G88" s="43" t="s">
        <v>2</v>
      </c>
      <c r="H88" s="105"/>
      <c r="I88" s="105"/>
    </row>
    <row r="89" spans="1:9" s="11" customFormat="1" ht="12.75" customHeight="1">
      <c r="A89" s="120">
        <v>44</v>
      </c>
      <c r="B89" s="123" t="s">
        <v>7</v>
      </c>
      <c r="C89" s="14">
        <v>0</v>
      </c>
      <c r="D89" s="14">
        <v>0.295</v>
      </c>
      <c r="E89" s="14">
        <f>D89-C89</f>
        <v>0.295</v>
      </c>
      <c r="F89" s="46">
        <v>1033</v>
      </c>
      <c r="G89" s="16" t="s">
        <v>2</v>
      </c>
      <c r="H89" s="104">
        <f>E89+E90</f>
        <v>0.469</v>
      </c>
      <c r="I89" s="104" t="s">
        <v>12</v>
      </c>
    </row>
    <row r="90" spans="1:9" s="11" customFormat="1" ht="12.75" customHeight="1">
      <c r="A90" s="122"/>
      <c r="B90" s="126"/>
      <c r="C90" s="25">
        <f>D89</f>
        <v>0.295</v>
      </c>
      <c r="D90" s="25">
        <v>0.469</v>
      </c>
      <c r="E90" s="25">
        <f>D90-C90</f>
        <v>0.174</v>
      </c>
      <c r="F90" s="45">
        <v>696</v>
      </c>
      <c r="G90" s="26" t="s">
        <v>2</v>
      </c>
      <c r="H90" s="105"/>
      <c r="I90" s="105"/>
    </row>
    <row r="91" spans="1:9" s="11" customFormat="1" ht="12.75" customHeight="1">
      <c r="A91" s="17">
        <v>45</v>
      </c>
      <c r="B91" s="18" t="s">
        <v>86</v>
      </c>
      <c r="C91" s="19">
        <v>0</v>
      </c>
      <c r="D91" s="19">
        <v>0.1</v>
      </c>
      <c r="E91" s="19">
        <f>D91-C91</f>
        <v>0.1</v>
      </c>
      <c r="F91" s="48">
        <v>280</v>
      </c>
      <c r="G91" s="21" t="s">
        <v>2</v>
      </c>
      <c r="H91" s="103">
        <f>E91</f>
        <v>0.1</v>
      </c>
      <c r="I91" s="103" t="s">
        <v>12</v>
      </c>
    </row>
    <row r="92" spans="1:9" s="11" customFormat="1" ht="12.75" customHeight="1">
      <c r="A92" s="3">
        <v>46</v>
      </c>
      <c r="B92" s="7" t="s">
        <v>87</v>
      </c>
      <c r="C92" s="27">
        <v>0</v>
      </c>
      <c r="D92" s="27">
        <v>0.35</v>
      </c>
      <c r="E92" s="27">
        <f>D92-C92</f>
        <v>0.35</v>
      </c>
      <c r="F92" s="37">
        <v>1400</v>
      </c>
      <c r="G92" s="9" t="s">
        <v>2</v>
      </c>
      <c r="H92" s="103">
        <f>E92</f>
        <v>0.35</v>
      </c>
      <c r="I92" s="103" t="s">
        <v>12</v>
      </c>
    </row>
    <row r="93" spans="1:9" s="11" customFormat="1" ht="12.75" customHeight="1">
      <c r="A93" s="120">
        <v>47</v>
      </c>
      <c r="B93" s="123" t="s">
        <v>31</v>
      </c>
      <c r="C93" s="14">
        <v>0</v>
      </c>
      <c r="D93" s="14">
        <v>0.393</v>
      </c>
      <c r="E93" s="14">
        <f aca="true" t="shared" si="2" ref="E93:E156">D93-C93</f>
        <v>0.393</v>
      </c>
      <c r="F93" s="46">
        <v>1495</v>
      </c>
      <c r="G93" s="16" t="s">
        <v>2</v>
      </c>
      <c r="H93" s="104">
        <f>E93+E94+E95+E96</f>
        <v>0.484</v>
      </c>
      <c r="I93" s="104" t="s">
        <v>12</v>
      </c>
    </row>
    <row r="94" spans="1:9" s="11" customFormat="1" ht="12.75" customHeight="1">
      <c r="A94" s="121"/>
      <c r="B94" s="124"/>
      <c r="C94" s="31">
        <v>0.393</v>
      </c>
      <c r="D94" s="31">
        <v>0.404</v>
      </c>
      <c r="E94" s="31">
        <f t="shared" si="2"/>
        <v>0.01100000000000001</v>
      </c>
      <c r="F94" s="47">
        <v>33</v>
      </c>
      <c r="G94" s="32" t="s">
        <v>3</v>
      </c>
      <c r="H94" s="106"/>
      <c r="I94" s="106"/>
    </row>
    <row r="95" spans="1:9" s="11" customFormat="1" ht="12.75" customHeight="1">
      <c r="A95" s="121"/>
      <c r="B95" s="124"/>
      <c r="C95" s="19">
        <v>0.404</v>
      </c>
      <c r="D95" s="19">
        <v>0.453</v>
      </c>
      <c r="E95" s="19">
        <f t="shared" si="2"/>
        <v>0.04899999999999999</v>
      </c>
      <c r="F95" s="48">
        <v>147</v>
      </c>
      <c r="G95" s="21" t="s">
        <v>3</v>
      </c>
      <c r="H95" s="106"/>
      <c r="I95" s="106"/>
    </row>
    <row r="96" spans="1:9" s="11" customFormat="1" ht="12.75" customHeight="1">
      <c r="A96" s="122"/>
      <c r="B96" s="126"/>
      <c r="C96" s="25">
        <v>0.453</v>
      </c>
      <c r="D96" s="25">
        <v>0.484</v>
      </c>
      <c r="E96" s="25">
        <f t="shared" si="2"/>
        <v>0.030999999999999972</v>
      </c>
      <c r="F96" s="45">
        <v>93</v>
      </c>
      <c r="G96" s="26" t="s">
        <v>3</v>
      </c>
      <c r="H96" s="105"/>
      <c r="I96" s="105"/>
    </row>
    <row r="97" spans="1:9" s="11" customFormat="1" ht="12.75" customHeight="1">
      <c r="A97" s="3">
        <v>48</v>
      </c>
      <c r="B97" s="7" t="s">
        <v>88</v>
      </c>
      <c r="C97" s="27">
        <v>0</v>
      </c>
      <c r="D97" s="27">
        <v>0.151</v>
      </c>
      <c r="E97" s="27">
        <f t="shared" si="2"/>
        <v>0.151</v>
      </c>
      <c r="F97" s="37">
        <v>574</v>
      </c>
      <c r="G97" s="9" t="s">
        <v>3</v>
      </c>
      <c r="H97" s="103">
        <f>E97</f>
        <v>0.151</v>
      </c>
      <c r="I97" s="103" t="s">
        <v>12</v>
      </c>
    </row>
    <row r="98" spans="1:9" s="11" customFormat="1" ht="12.75" customHeight="1">
      <c r="A98" s="120">
        <v>49</v>
      </c>
      <c r="B98" s="28" t="s">
        <v>27</v>
      </c>
      <c r="C98" s="14">
        <v>0</v>
      </c>
      <c r="D98" s="14">
        <v>0.165</v>
      </c>
      <c r="E98" s="14">
        <f t="shared" si="2"/>
        <v>0.165</v>
      </c>
      <c r="F98" s="46">
        <v>908</v>
      </c>
      <c r="G98" s="16" t="s">
        <v>2</v>
      </c>
      <c r="H98" s="104">
        <f>E98+E99</f>
        <v>0.186</v>
      </c>
      <c r="I98" s="104" t="s">
        <v>12</v>
      </c>
    </row>
    <row r="99" spans="1:9" s="11" customFormat="1" ht="12.75" customHeight="1">
      <c r="A99" s="122"/>
      <c r="B99" s="24" t="s">
        <v>47</v>
      </c>
      <c r="C99" s="19">
        <v>0</v>
      </c>
      <c r="D99" s="19">
        <v>0.021</v>
      </c>
      <c r="E99" s="19">
        <f t="shared" si="2"/>
        <v>0.021</v>
      </c>
      <c r="F99" s="48">
        <v>116</v>
      </c>
      <c r="G99" s="21" t="s">
        <v>2</v>
      </c>
      <c r="H99" s="105"/>
      <c r="I99" s="105"/>
    </row>
    <row r="100" spans="1:9" s="11" customFormat="1" ht="12.75" customHeight="1">
      <c r="A100" s="120">
        <v>50</v>
      </c>
      <c r="B100" s="123" t="s">
        <v>89</v>
      </c>
      <c r="C100" s="14">
        <v>0</v>
      </c>
      <c r="D100" s="14">
        <v>0.231</v>
      </c>
      <c r="E100" s="14">
        <f t="shared" si="2"/>
        <v>0.231</v>
      </c>
      <c r="F100" s="46">
        <v>878</v>
      </c>
      <c r="G100" s="16" t="s">
        <v>2</v>
      </c>
      <c r="H100" s="104">
        <f>E100+E101+E102+E103</f>
        <v>0.431</v>
      </c>
      <c r="I100" s="104" t="s">
        <v>12</v>
      </c>
    </row>
    <row r="101" spans="1:9" s="11" customFormat="1" ht="12.75" customHeight="1">
      <c r="A101" s="121"/>
      <c r="B101" s="124"/>
      <c r="C101" s="41">
        <v>0.231</v>
      </c>
      <c r="D101" s="41">
        <v>0.276</v>
      </c>
      <c r="E101" s="41">
        <f t="shared" si="2"/>
        <v>0.04500000000000001</v>
      </c>
      <c r="F101" s="42">
        <v>171</v>
      </c>
      <c r="G101" s="43" t="s">
        <v>3</v>
      </c>
      <c r="H101" s="106"/>
      <c r="I101" s="106"/>
    </row>
    <row r="102" spans="1:9" s="11" customFormat="1" ht="12.75" customHeight="1">
      <c r="A102" s="121"/>
      <c r="B102" s="124"/>
      <c r="C102" s="41">
        <v>0.276</v>
      </c>
      <c r="D102" s="41">
        <v>0.357</v>
      </c>
      <c r="E102" s="41">
        <f t="shared" si="2"/>
        <v>0.08099999999999996</v>
      </c>
      <c r="F102" s="42">
        <v>243</v>
      </c>
      <c r="G102" s="43" t="s">
        <v>2</v>
      </c>
      <c r="H102" s="106"/>
      <c r="I102" s="106"/>
    </row>
    <row r="103" spans="1:9" s="11" customFormat="1" ht="12.75" customHeight="1">
      <c r="A103" s="122"/>
      <c r="B103" s="44" t="s">
        <v>47</v>
      </c>
      <c r="C103" s="29">
        <v>0</v>
      </c>
      <c r="D103" s="29">
        <v>0.074</v>
      </c>
      <c r="E103" s="29">
        <f t="shared" si="2"/>
        <v>0.074</v>
      </c>
      <c r="F103" s="49">
        <v>207</v>
      </c>
      <c r="G103" s="30" t="s">
        <v>3</v>
      </c>
      <c r="H103" s="105"/>
      <c r="I103" s="105"/>
    </row>
    <row r="104" spans="1:9" s="11" customFormat="1" ht="12.75" customHeight="1">
      <c r="A104" s="120">
        <v>51</v>
      </c>
      <c r="B104" s="124" t="s">
        <v>14</v>
      </c>
      <c r="C104" s="19">
        <v>0</v>
      </c>
      <c r="D104" s="19">
        <v>0.282</v>
      </c>
      <c r="E104" s="19">
        <f t="shared" si="2"/>
        <v>0.282</v>
      </c>
      <c r="F104" s="48">
        <v>1974</v>
      </c>
      <c r="G104" s="21" t="s">
        <v>2</v>
      </c>
      <c r="H104" s="104">
        <f>E104+E105+E106+E107+E108</f>
        <v>4.470000000000001</v>
      </c>
      <c r="I104" s="107" t="s">
        <v>117</v>
      </c>
    </row>
    <row r="105" spans="1:9" s="11" customFormat="1" ht="12.75" customHeight="1">
      <c r="A105" s="121"/>
      <c r="B105" s="124"/>
      <c r="C105" s="51">
        <f>D104</f>
        <v>0.282</v>
      </c>
      <c r="D105" s="51">
        <f>C105+E105</f>
        <v>1.5070000000000001</v>
      </c>
      <c r="E105" s="51">
        <v>1.225</v>
      </c>
      <c r="F105" s="52">
        <v>8575</v>
      </c>
      <c r="G105" s="53" t="s">
        <v>2</v>
      </c>
      <c r="H105" s="106"/>
      <c r="I105" s="108"/>
    </row>
    <row r="106" spans="1:9" s="11" customFormat="1" ht="12.75" customHeight="1">
      <c r="A106" s="121"/>
      <c r="B106" s="124"/>
      <c r="C106" s="41">
        <f>D105</f>
        <v>1.5070000000000001</v>
      </c>
      <c r="D106" s="41">
        <f>C106+E106</f>
        <v>2.184</v>
      </c>
      <c r="E106" s="41">
        <v>0.677</v>
      </c>
      <c r="F106" s="42">
        <v>4739</v>
      </c>
      <c r="G106" s="43" t="s">
        <v>2</v>
      </c>
      <c r="H106" s="106"/>
      <c r="I106" s="108"/>
    </row>
    <row r="107" spans="1:9" s="11" customFormat="1" ht="15">
      <c r="A107" s="121"/>
      <c r="B107" s="124"/>
      <c r="C107" s="41">
        <f>D106</f>
        <v>2.184</v>
      </c>
      <c r="D107" s="41">
        <f>C107+E107</f>
        <v>4.062</v>
      </c>
      <c r="E107" s="41">
        <v>1.878</v>
      </c>
      <c r="F107" s="42">
        <v>13146</v>
      </c>
      <c r="G107" s="43" t="s">
        <v>2</v>
      </c>
      <c r="H107" s="106"/>
      <c r="I107" s="108"/>
    </row>
    <row r="108" spans="1:9" s="11" customFormat="1" ht="15">
      <c r="A108" s="122"/>
      <c r="B108" s="126"/>
      <c r="C108" s="25">
        <f>D107</f>
        <v>4.062</v>
      </c>
      <c r="D108" s="25">
        <f>C108+E108</f>
        <v>4.470000000000001</v>
      </c>
      <c r="E108" s="25">
        <v>0.408</v>
      </c>
      <c r="F108" s="45">
        <v>2856</v>
      </c>
      <c r="G108" s="26" t="s">
        <v>2</v>
      </c>
      <c r="H108" s="105"/>
      <c r="I108" s="109"/>
    </row>
    <row r="109" spans="1:9" s="11" customFormat="1" ht="12.75" customHeight="1">
      <c r="A109" s="120">
        <v>52</v>
      </c>
      <c r="B109" s="123" t="s">
        <v>90</v>
      </c>
      <c r="C109" s="14">
        <v>0</v>
      </c>
      <c r="D109" s="14">
        <v>0.029</v>
      </c>
      <c r="E109" s="14">
        <f t="shared" si="2"/>
        <v>0.029</v>
      </c>
      <c r="F109" s="46">
        <v>102</v>
      </c>
      <c r="G109" s="16" t="s">
        <v>67</v>
      </c>
      <c r="H109" s="104">
        <f>E109+E110+E111</f>
        <v>0.334</v>
      </c>
      <c r="I109" s="104" t="s">
        <v>12</v>
      </c>
    </row>
    <row r="110" spans="1:9" s="11" customFormat="1" ht="12.75" customHeight="1">
      <c r="A110" s="121"/>
      <c r="B110" s="124"/>
      <c r="C110" s="41">
        <v>0.029</v>
      </c>
      <c r="D110" s="41">
        <v>0.181</v>
      </c>
      <c r="E110" s="41">
        <f t="shared" si="2"/>
        <v>0.152</v>
      </c>
      <c r="F110" s="42">
        <v>304</v>
      </c>
      <c r="G110" s="43" t="s">
        <v>3</v>
      </c>
      <c r="H110" s="106"/>
      <c r="I110" s="106"/>
    </row>
    <row r="111" spans="1:9" s="11" customFormat="1" ht="12.75" customHeight="1">
      <c r="A111" s="122"/>
      <c r="B111" s="126"/>
      <c r="C111" s="29">
        <v>0.181</v>
      </c>
      <c r="D111" s="29">
        <v>0.334</v>
      </c>
      <c r="E111" s="29">
        <f t="shared" si="2"/>
        <v>0.15300000000000002</v>
      </c>
      <c r="F111" s="49">
        <v>765</v>
      </c>
      <c r="G111" s="30" t="s">
        <v>2</v>
      </c>
      <c r="H111" s="105"/>
      <c r="I111" s="105"/>
    </row>
    <row r="112" spans="1:9" s="11" customFormat="1" ht="12.75" customHeight="1">
      <c r="A112" s="120">
        <v>53</v>
      </c>
      <c r="B112" s="123" t="s">
        <v>91</v>
      </c>
      <c r="C112" s="14">
        <v>0</v>
      </c>
      <c r="D112" s="14">
        <v>0.188</v>
      </c>
      <c r="E112" s="14">
        <f t="shared" si="2"/>
        <v>0.188</v>
      </c>
      <c r="F112" s="46">
        <v>771</v>
      </c>
      <c r="G112" s="16" t="s">
        <v>2</v>
      </c>
      <c r="H112" s="104">
        <f>E112+E113</f>
        <v>0.268</v>
      </c>
      <c r="I112" s="104" t="s">
        <v>12</v>
      </c>
    </row>
    <row r="113" spans="1:9" s="11" customFormat="1" ht="12.75" customHeight="1">
      <c r="A113" s="122"/>
      <c r="B113" s="126"/>
      <c r="C113" s="29">
        <v>0.188</v>
      </c>
      <c r="D113" s="29">
        <v>0.268</v>
      </c>
      <c r="E113" s="29">
        <f t="shared" si="2"/>
        <v>0.08000000000000002</v>
      </c>
      <c r="F113" s="49">
        <v>240</v>
      </c>
      <c r="G113" s="30" t="s">
        <v>3</v>
      </c>
      <c r="H113" s="105"/>
      <c r="I113" s="105"/>
    </row>
    <row r="114" spans="1:9" s="11" customFormat="1" ht="12.75" customHeight="1">
      <c r="A114" s="120">
        <v>54</v>
      </c>
      <c r="B114" s="18"/>
      <c r="C114" s="14">
        <v>0</v>
      </c>
      <c r="D114" s="14">
        <v>0.138</v>
      </c>
      <c r="E114" s="14">
        <f t="shared" si="2"/>
        <v>0.138</v>
      </c>
      <c r="F114" s="46">
        <v>552</v>
      </c>
      <c r="G114" s="16" t="s">
        <v>2</v>
      </c>
      <c r="H114" s="104">
        <f>E114+E115+E116</f>
        <v>0.301</v>
      </c>
      <c r="I114" s="104" t="s">
        <v>12</v>
      </c>
    </row>
    <row r="115" spans="1:9" s="11" customFormat="1" ht="12.75" customHeight="1">
      <c r="A115" s="121"/>
      <c r="B115" s="22" t="s">
        <v>92</v>
      </c>
      <c r="C115" s="31">
        <v>0.138</v>
      </c>
      <c r="D115" s="31">
        <v>0.22</v>
      </c>
      <c r="E115" s="31">
        <f t="shared" si="2"/>
        <v>0.08199999999999999</v>
      </c>
      <c r="F115" s="47">
        <v>328</v>
      </c>
      <c r="G115" s="32" t="s">
        <v>2</v>
      </c>
      <c r="H115" s="106"/>
      <c r="I115" s="106"/>
    </row>
    <row r="116" spans="1:9" s="11" customFormat="1" ht="12.75" customHeight="1">
      <c r="A116" s="122"/>
      <c r="B116" s="50"/>
      <c r="C116" s="51">
        <v>0.22</v>
      </c>
      <c r="D116" s="51">
        <v>0.301</v>
      </c>
      <c r="E116" s="51">
        <f t="shared" si="2"/>
        <v>0.08099999999999999</v>
      </c>
      <c r="F116" s="52">
        <v>324</v>
      </c>
      <c r="G116" s="53" t="s">
        <v>2</v>
      </c>
      <c r="H116" s="105"/>
      <c r="I116" s="105"/>
    </row>
    <row r="117" spans="1:9" s="11" customFormat="1" ht="12.75" customHeight="1">
      <c r="A117" s="3">
        <v>55</v>
      </c>
      <c r="B117" s="10" t="s">
        <v>93</v>
      </c>
      <c r="C117" s="27">
        <v>0</v>
      </c>
      <c r="D117" s="27">
        <v>0.598</v>
      </c>
      <c r="E117" s="27">
        <f t="shared" si="2"/>
        <v>0.598</v>
      </c>
      <c r="F117" s="37">
        <v>2930</v>
      </c>
      <c r="G117" s="9" t="s">
        <v>2</v>
      </c>
      <c r="H117" s="103">
        <f>E117</f>
        <v>0.598</v>
      </c>
      <c r="I117" s="103" t="s">
        <v>12</v>
      </c>
    </row>
    <row r="118" spans="1:9" s="11" customFormat="1" ht="12.75" customHeight="1">
      <c r="A118" s="120">
        <v>56</v>
      </c>
      <c r="B118" s="28" t="s">
        <v>28</v>
      </c>
      <c r="C118" s="31">
        <v>0</v>
      </c>
      <c r="D118" s="31">
        <v>0.354</v>
      </c>
      <c r="E118" s="31">
        <f t="shared" si="2"/>
        <v>0.354</v>
      </c>
      <c r="F118" s="47">
        <v>2301</v>
      </c>
      <c r="G118" s="32" t="s">
        <v>2</v>
      </c>
      <c r="H118" s="104">
        <f>E118+E119+E120+E121</f>
        <v>0.632</v>
      </c>
      <c r="I118" s="104" t="s">
        <v>11</v>
      </c>
    </row>
    <row r="119" spans="1:9" s="11" customFormat="1" ht="12.75" customHeight="1">
      <c r="A119" s="121"/>
      <c r="B119" s="22"/>
      <c r="C119" s="31">
        <f>D118</f>
        <v>0.354</v>
      </c>
      <c r="D119" s="31">
        <v>0.403</v>
      </c>
      <c r="E119" s="41">
        <f t="shared" si="2"/>
        <v>0.049000000000000044</v>
      </c>
      <c r="F119" s="47">
        <v>196</v>
      </c>
      <c r="G119" s="32" t="s">
        <v>2</v>
      </c>
      <c r="H119" s="106"/>
      <c r="I119" s="106"/>
    </row>
    <row r="120" spans="1:9" s="11" customFormat="1" ht="12.75" customHeight="1">
      <c r="A120" s="121"/>
      <c r="B120" s="64"/>
      <c r="C120" s="41">
        <f>D119</f>
        <v>0.403</v>
      </c>
      <c r="D120" s="41">
        <v>0.522</v>
      </c>
      <c r="E120" s="41">
        <f t="shared" si="2"/>
        <v>0.119</v>
      </c>
      <c r="F120" s="42">
        <v>476</v>
      </c>
      <c r="G120" s="43" t="s">
        <v>2</v>
      </c>
      <c r="H120" s="106"/>
      <c r="I120" s="106"/>
    </row>
    <row r="121" spans="1:9" s="11" customFormat="1" ht="12.75" customHeight="1">
      <c r="A121" s="121"/>
      <c r="B121" s="44" t="s">
        <v>94</v>
      </c>
      <c r="C121" s="19">
        <v>0</v>
      </c>
      <c r="D121" s="19">
        <v>0.11</v>
      </c>
      <c r="E121" s="19">
        <f t="shared" si="2"/>
        <v>0.11</v>
      </c>
      <c r="F121" s="48">
        <v>715</v>
      </c>
      <c r="G121" s="21" t="s">
        <v>2</v>
      </c>
      <c r="H121" s="105"/>
      <c r="I121" s="105"/>
    </row>
    <row r="122" spans="1:9" s="11" customFormat="1" ht="12.75" customHeight="1">
      <c r="A122" s="120">
        <v>57</v>
      </c>
      <c r="B122" s="123" t="s">
        <v>29</v>
      </c>
      <c r="C122" s="14">
        <v>0</v>
      </c>
      <c r="D122" s="14">
        <v>0.008</v>
      </c>
      <c r="E122" s="14">
        <f t="shared" si="2"/>
        <v>0.008</v>
      </c>
      <c r="F122" s="46">
        <v>46</v>
      </c>
      <c r="G122" s="16" t="s">
        <v>3</v>
      </c>
      <c r="H122" s="104">
        <f>E122+E123+E124+E125</f>
        <v>0.602</v>
      </c>
      <c r="I122" s="104" t="s">
        <v>11</v>
      </c>
    </row>
    <row r="123" spans="1:9" s="11" customFormat="1" ht="12.75" customHeight="1">
      <c r="A123" s="121"/>
      <c r="B123" s="124"/>
      <c r="C123" s="41">
        <v>0.008</v>
      </c>
      <c r="D123" s="41">
        <v>0.224</v>
      </c>
      <c r="E123" s="41">
        <f t="shared" si="2"/>
        <v>0.216</v>
      </c>
      <c r="F123" s="42">
        <v>1296</v>
      </c>
      <c r="G123" s="43" t="s">
        <v>2</v>
      </c>
      <c r="H123" s="106"/>
      <c r="I123" s="106"/>
    </row>
    <row r="124" spans="1:9" s="11" customFormat="1" ht="12.75" customHeight="1">
      <c r="A124" s="121"/>
      <c r="B124" s="124"/>
      <c r="C124" s="19">
        <v>0.224</v>
      </c>
      <c r="D124" s="19">
        <v>0.42</v>
      </c>
      <c r="E124" s="19">
        <f t="shared" si="2"/>
        <v>0.19599999999999998</v>
      </c>
      <c r="F124" s="48">
        <v>1274</v>
      </c>
      <c r="G124" s="21" t="s">
        <v>2</v>
      </c>
      <c r="H124" s="106"/>
      <c r="I124" s="106"/>
    </row>
    <row r="125" spans="1:9" s="11" customFormat="1" ht="12.75" customHeight="1">
      <c r="A125" s="122"/>
      <c r="B125" s="126"/>
      <c r="C125" s="25">
        <v>0.42</v>
      </c>
      <c r="D125" s="25">
        <v>0.602</v>
      </c>
      <c r="E125" s="25">
        <f t="shared" si="2"/>
        <v>0.182</v>
      </c>
      <c r="F125" s="45">
        <v>1183</v>
      </c>
      <c r="G125" s="26" t="s">
        <v>2</v>
      </c>
      <c r="H125" s="105"/>
      <c r="I125" s="105"/>
    </row>
    <row r="126" spans="1:9" s="11" customFormat="1" ht="12.75" customHeight="1">
      <c r="A126" s="120">
        <v>58</v>
      </c>
      <c r="B126" s="123" t="s">
        <v>95</v>
      </c>
      <c r="C126" s="14">
        <v>0</v>
      </c>
      <c r="D126" s="14">
        <v>0.167</v>
      </c>
      <c r="E126" s="14">
        <f t="shared" si="2"/>
        <v>0.167</v>
      </c>
      <c r="F126" s="46">
        <v>618</v>
      </c>
      <c r="G126" s="16" t="s">
        <v>2</v>
      </c>
      <c r="H126" s="104">
        <f>E126+E127</f>
        <v>0.396</v>
      </c>
      <c r="I126" s="104" t="s">
        <v>12</v>
      </c>
    </row>
    <row r="127" spans="1:9" s="11" customFormat="1" ht="12.75" customHeight="1">
      <c r="A127" s="122"/>
      <c r="B127" s="126"/>
      <c r="C127" s="19">
        <v>0.167</v>
      </c>
      <c r="D127" s="19">
        <v>0.396</v>
      </c>
      <c r="E127" s="19">
        <f t="shared" si="2"/>
        <v>0.229</v>
      </c>
      <c r="F127" s="48">
        <v>710</v>
      </c>
      <c r="G127" s="21" t="s">
        <v>2</v>
      </c>
      <c r="H127" s="105"/>
      <c r="I127" s="105"/>
    </row>
    <row r="128" spans="1:9" s="11" customFormat="1" ht="12.75" customHeight="1">
      <c r="A128" s="3">
        <v>59</v>
      </c>
      <c r="B128" s="10" t="s">
        <v>96</v>
      </c>
      <c r="C128" s="58">
        <v>0</v>
      </c>
      <c r="D128" s="58">
        <v>0.187</v>
      </c>
      <c r="E128" s="58">
        <f t="shared" si="2"/>
        <v>0.187</v>
      </c>
      <c r="F128" s="37">
        <v>935</v>
      </c>
      <c r="G128" s="65" t="s">
        <v>2</v>
      </c>
      <c r="H128" s="103">
        <f>E128</f>
        <v>0.187</v>
      </c>
      <c r="I128" s="103" t="s">
        <v>12</v>
      </c>
    </row>
    <row r="129" spans="1:9" s="11" customFormat="1" ht="12.75" customHeight="1">
      <c r="A129" s="17">
        <v>60</v>
      </c>
      <c r="B129" s="33" t="s">
        <v>97</v>
      </c>
      <c r="C129" s="31">
        <v>0</v>
      </c>
      <c r="D129" s="31">
        <v>0.217</v>
      </c>
      <c r="E129" s="61">
        <f t="shared" si="2"/>
        <v>0.217</v>
      </c>
      <c r="F129" s="47">
        <v>977</v>
      </c>
      <c r="G129" s="32" t="s">
        <v>2</v>
      </c>
      <c r="H129" s="103">
        <f>E129</f>
        <v>0.217</v>
      </c>
      <c r="I129" s="103" t="s">
        <v>12</v>
      </c>
    </row>
    <row r="130" spans="1:9" s="11" customFormat="1" ht="12.75" customHeight="1">
      <c r="A130" s="120">
        <v>61</v>
      </c>
      <c r="B130" s="123" t="s">
        <v>21</v>
      </c>
      <c r="C130" s="14">
        <v>0</v>
      </c>
      <c r="D130" s="14">
        <v>0.215</v>
      </c>
      <c r="E130" s="66">
        <f t="shared" si="2"/>
        <v>0.215</v>
      </c>
      <c r="F130" s="46">
        <v>1095</v>
      </c>
      <c r="G130" s="16" t="s">
        <v>2</v>
      </c>
      <c r="H130" s="104">
        <f>E130+E131</f>
        <v>0.315</v>
      </c>
      <c r="I130" s="104" t="s">
        <v>12</v>
      </c>
    </row>
    <row r="131" spans="1:9" s="11" customFormat="1" ht="12.75" customHeight="1">
      <c r="A131" s="122"/>
      <c r="B131" s="126"/>
      <c r="C131" s="29">
        <v>0.215</v>
      </c>
      <c r="D131" s="29">
        <v>0.315</v>
      </c>
      <c r="E131" s="67">
        <f t="shared" si="2"/>
        <v>0.1</v>
      </c>
      <c r="F131" s="49">
        <v>200</v>
      </c>
      <c r="G131" s="30" t="s">
        <v>2</v>
      </c>
      <c r="H131" s="105"/>
      <c r="I131" s="105"/>
    </row>
    <row r="132" spans="1:9" s="11" customFormat="1" ht="12.75" customHeight="1">
      <c r="A132" s="17">
        <v>62</v>
      </c>
      <c r="B132" s="22" t="s">
        <v>98</v>
      </c>
      <c r="C132" s="19">
        <v>0</v>
      </c>
      <c r="D132" s="19">
        <v>0.307</v>
      </c>
      <c r="E132" s="68">
        <f t="shared" si="2"/>
        <v>0.307</v>
      </c>
      <c r="F132" s="48">
        <v>1535</v>
      </c>
      <c r="G132" s="21" t="s">
        <v>2</v>
      </c>
      <c r="H132" s="103">
        <f>E132</f>
        <v>0.307</v>
      </c>
      <c r="I132" s="103" t="s">
        <v>12</v>
      </c>
    </row>
    <row r="133" spans="1:9" s="11" customFormat="1" ht="12.75" customHeight="1">
      <c r="A133" s="120">
        <v>63</v>
      </c>
      <c r="B133" s="123" t="s">
        <v>10</v>
      </c>
      <c r="C133" s="14">
        <v>0</v>
      </c>
      <c r="D133" s="14">
        <v>0.159</v>
      </c>
      <c r="E133" s="14">
        <f t="shared" si="2"/>
        <v>0.159</v>
      </c>
      <c r="F133" s="46">
        <v>1113</v>
      </c>
      <c r="G133" s="16" t="s">
        <v>2</v>
      </c>
      <c r="H133" s="104">
        <f>E133+E134+E135</f>
        <v>1.012</v>
      </c>
      <c r="I133" s="107" t="s">
        <v>119</v>
      </c>
    </row>
    <row r="134" spans="1:9" s="11" customFormat="1" ht="12.75" customHeight="1">
      <c r="A134" s="121"/>
      <c r="B134" s="124"/>
      <c r="C134" s="31">
        <v>0.159</v>
      </c>
      <c r="D134" s="31">
        <v>0.579</v>
      </c>
      <c r="E134" s="31">
        <f t="shared" si="2"/>
        <v>0.41999999999999993</v>
      </c>
      <c r="F134" s="47">
        <v>2940</v>
      </c>
      <c r="G134" s="32" t="s">
        <v>2</v>
      </c>
      <c r="H134" s="106"/>
      <c r="I134" s="108"/>
    </row>
    <row r="135" spans="1:9" s="11" customFormat="1" ht="12.75" customHeight="1">
      <c r="A135" s="122"/>
      <c r="B135" s="126"/>
      <c r="C135" s="29">
        <f>D134</f>
        <v>0.579</v>
      </c>
      <c r="D135" s="29">
        <v>1.012</v>
      </c>
      <c r="E135" s="29">
        <f>D135-C135</f>
        <v>0.43300000000000005</v>
      </c>
      <c r="F135" s="49">
        <v>3031</v>
      </c>
      <c r="G135" s="30" t="s">
        <v>2</v>
      </c>
      <c r="H135" s="105"/>
      <c r="I135" s="109"/>
    </row>
    <row r="136" spans="1:9" s="11" customFormat="1" ht="12.75" customHeight="1">
      <c r="A136" s="17">
        <v>64</v>
      </c>
      <c r="B136" s="22" t="s">
        <v>99</v>
      </c>
      <c r="C136" s="19">
        <v>0</v>
      </c>
      <c r="D136" s="19">
        <v>0.317</v>
      </c>
      <c r="E136" s="19">
        <f t="shared" si="2"/>
        <v>0.317</v>
      </c>
      <c r="F136" s="48">
        <v>1014</v>
      </c>
      <c r="G136" s="21" t="s">
        <v>2</v>
      </c>
      <c r="H136" s="103">
        <f>E136</f>
        <v>0.317</v>
      </c>
      <c r="I136" s="103" t="s">
        <v>12</v>
      </c>
    </row>
    <row r="137" spans="1:9" s="11" customFormat="1" ht="12.75" customHeight="1">
      <c r="A137" s="120">
        <v>65</v>
      </c>
      <c r="B137" s="123" t="s">
        <v>100</v>
      </c>
      <c r="C137" s="14">
        <v>0</v>
      </c>
      <c r="D137" s="14">
        <v>0.849</v>
      </c>
      <c r="E137" s="15">
        <f>D137-C137</f>
        <v>0.849</v>
      </c>
      <c r="F137" s="69">
        <v>5094</v>
      </c>
      <c r="G137" s="16" t="s">
        <v>2</v>
      </c>
      <c r="H137" s="104">
        <f>E137+E138</f>
        <v>1.62</v>
      </c>
      <c r="I137" s="104" t="s">
        <v>11</v>
      </c>
    </row>
    <row r="138" spans="1:9" s="11" customFormat="1" ht="12.75" customHeight="1">
      <c r="A138" s="122"/>
      <c r="B138" s="126"/>
      <c r="C138" s="19">
        <f>D137</f>
        <v>0.849</v>
      </c>
      <c r="D138" s="19">
        <v>1.62</v>
      </c>
      <c r="E138" s="20">
        <f>D138-C138</f>
        <v>0.7710000000000001</v>
      </c>
      <c r="F138" s="70">
        <v>4626</v>
      </c>
      <c r="G138" s="30" t="s">
        <v>2</v>
      </c>
      <c r="H138" s="105"/>
      <c r="I138" s="105"/>
    </row>
    <row r="139" spans="1:9" s="11" customFormat="1" ht="12.75" customHeight="1">
      <c r="A139" s="120">
        <v>66</v>
      </c>
      <c r="B139" s="28" t="s">
        <v>101</v>
      </c>
      <c r="C139" s="14">
        <v>0</v>
      </c>
      <c r="D139" s="14">
        <v>0.116</v>
      </c>
      <c r="E139" s="14">
        <f t="shared" si="2"/>
        <v>0.116</v>
      </c>
      <c r="F139" s="46">
        <v>348</v>
      </c>
      <c r="G139" s="16" t="s">
        <v>3</v>
      </c>
      <c r="H139" s="104">
        <f>E139+E140</f>
        <v>0.207</v>
      </c>
      <c r="I139" s="104" t="s">
        <v>12</v>
      </c>
    </row>
    <row r="140" spans="1:9" s="11" customFormat="1" ht="12.75" customHeight="1">
      <c r="A140" s="122"/>
      <c r="B140" s="44" t="s">
        <v>47</v>
      </c>
      <c r="C140" s="25">
        <f>D139</f>
        <v>0.116</v>
      </c>
      <c r="D140" s="25">
        <v>0.207</v>
      </c>
      <c r="E140" s="25">
        <f t="shared" si="2"/>
        <v>0.09099999999999998</v>
      </c>
      <c r="F140" s="45">
        <v>255</v>
      </c>
      <c r="G140" s="26" t="s">
        <v>3</v>
      </c>
      <c r="H140" s="105"/>
      <c r="I140" s="105"/>
    </row>
    <row r="141" spans="1:9" s="11" customFormat="1" ht="12.75" customHeight="1">
      <c r="A141" s="17">
        <v>67</v>
      </c>
      <c r="B141" s="22" t="s">
        <v>102</v>
      </c>
      <c r="C141" s="19">
        <v>0</v>
      </c>
      <c r="D141" s="19">
        <v>0.216</v>
      </c>
      <c r="E141" s="19">
        <f t="shared" si="2"/>
        <v>0.216</v>
      </c>
      <c r="F141" s="48">
        <v>1188</v>
      </c>
      <c r="G141" s="21" t="s">
        <v>2</v>
      </c>
      <c r="H141" s="103">
        <f>E141</f>
        <v>0.216</v>
      </c>
      <c r="I141" s="103" t="s">
        <v>12</v>
      </c>
    </row>
    <row r="142" spans="1:9" s="11" customFormat="1" ht="12.75" customHeight="1">
      <c r="A142" s="3">
        <v>68</v>
      </c>
      <c r="B142" s="10" t="s">
        <v>103</v>
      </c>
      <c r="C142" s="27">
        <v>0</v>
      </c>
      <c r="D142" s="27">
        <v>0.102</v>
      </c>
      <c r="E142" s="27">
        <f t="shared" si="2"/>
        <v>0.102</v>
      </c>
      <c r="F142" s="37">
        <v>306</v>
      </c>
      <c r="G142" s="9" t="s">
        <v>2</v>
      </c>
      <c r="H142" s="103">
        <f>E142</f>
        <v>0.102</v>
      </c>
      <c r="I142" s="103" t="s">
        <v>12</v>
      </c>
    </row>
    <row r="143" spans="1:9" s="11" customFormat="1" ht="12.75" customHeight="1">
      <c r="A143" s="120">
        <v>69</v>
      </c>
      <c r="B143" s="123" t="s">
        <v>104</v>
      </c>
      <c r="C143" s="31">
        <v>0</v>
      </c>
      <c r="D143" s="31">
        <v>0.12</v>
      </c>
      <c r="E143" s="31">
        <f t="shared" si="2"/>
        <v>0.12</v>
      </c>
      <c r="F143" s="47">
        <v>588</v>
      </c>
      <c r="G143" s="32" t="s">
        <v>2</v>
      </c>
      <c r="H143" s="104">
        <f>E143+E144+E145</f>
        <v>0.246</v>
      </c>
      <c r="I143" s="104" t="s">
        <v>12</v>
      </c>
    </row>
    <row r="144" spans="1:9" s="11" customFormat="1" ht="12.75" customHeight="1">
      <c r="A144" s="121"/>
      <c r="B144" s="124"/>
      <c r="C144" s="31">
        <v>0.12</v>
      </c>
      <c r="D144" s="31">
        <v>0.165</v>
      </c>
      <c r="E144" s="31">
        <f t="shared" si="2"/>
        <v>0.04500000000000001</v>
      </c>
      <c r="F144" s="47">
        <v>221</v>
      </c>
      <c r="G144" s="32" t="s">
        <v>2</v>
      </c>
      <c r="H144" s="106"/>
      <c r="I144" s="106"/>
    </row>
    <row r="145" spans="1:9" s="11" customFormat="1" ht="12.75" customHeight="1">
      <c r="A145" s="122"/>
      <c r="B145" s="126"/>
      <c r="C145" s="31">
        <v>0.165</v>
      </c>
      <c r="D145" s="31">
        <v>0.246</v>
      </c>
      <c r="E145" s="31">
        <f t="shared" si="2"/>
        <v>0.08099999999999999</v>
      </c>
      <c r="F145" s="47">
        <v>405</v>
      </c>
      <c r="G145" s="32" t="s">
        <v>2</v>
      </c>
      <c r="H145" s="105"/>
      <c r="I145" s="105"/>
    </row>
    <row r="146" spans="1:9" s="11" customFormat="1" ht="13.5" customHeight="1">
      <c r="A146" s="120">
        <v>70</v>
      </c>
      <c r="B146" s="123" t="s">
        <v>8</v>
      </c>
      <c r="C146" s="14">
        <v>0</v>
      </c>
      <c r="D146" s="14">
        <v>0.229</v>
      </c>
      <c r="E146" s="14">
        <f t="shared" si="2"/>
        <v>0.229</v>
      </c>
      <c r="F146" s="46">
        <v>1495</v>
      </c>
      <c r="G146" s="16" t="s">
        <v>2</v>
      </c>
      <c r="H146" s="104">
        <f>E146+E147</f>
        <v>0.312</v>
      </c>
      <c r="I146" s="104" t="s">
        <v>12</v>
      </c>
    </row>
    <row r="147" spans="1:9" s="11" customFormat="1" ht="12" customHeight="1">
      <c r="A147" s="122"/>
      <c r="B147" s="126"/>
      <c r="C147" s="29">
        <v>0.229</v>
      </c>
      <c r="D147" s="29">
        <v>0.312</v>
      </c>
      <c r="E147" s="29">
        <f t="shared" si="2"/>
        <v>0.08299999999999999</v>
      </c>
      <c r="F147" s="49">
        <v>415</v>
      </c>
      <c r="G147" s="30" t="s">
        <v>2</v>
      </c>
      <c r="H147" s="105"/>
      <c r="I147" s="105"/>
    </row>
    <row r="148" spans="1:9" s="11" customFormat="1" ht="12.75" customHeight="1">
      <c r="A148" s="23">
        <v>71</v>
      </c>
      <c r="B148" s="10" t="s">
        <v>105</v>
      </c>
      <c r="C148" s="27">
        <v>0</v>
      </c>
      <c r="D148" s="27">
        <v>0.137</v>
      </c>
      <c r="E148" s="27">
        <f t="shared" si="2"/>
        <v>0.137</v>
      </c>
      <c r="F148" s="37">
        <v>548</v>
      </c>
      <c r="G148" s="9" t="s">
        <v>2</v>
      </c>
      <c r="H148" s="103">
        <f>E148</f>
        <v>0.137</v>
      </c>
      <c r="I148" s="103" t="s">
        <v>12</v>
      </c>
    </row>
    <row r="149" spans="1:9" s="11" customFormat="1" ht="12.75" customHeight="1">
      <c r="A149" s="3">
        <v>72</v>
      </c>
      <c r="B149" s="7" t="s">
        <v>4</v>
      </c>
      <c r="C149" s="27">
        <v>0</v>
      </c>
      <c r="D149" s="27">
        <v>0.628</v>
      </c>
      <c r="E149" s="27">
        <f t="shared" si="2"/>
        <v>0.628</v>
      </c>
      <c r="F149" s="37">
        <v>2358</v>
      </c>
      <c r="G149" s="9" t="s">
        <v>2</v>
      </c>
      <c r="H149" s="103">
        <f>E149</f>
        <v>0.628</v>
      </c>
      <c r="I149" s="103" t="s">
        <v>12</v>
      </c>
    </row>
    <row r="150" spans="1:9" s="11" customFormat="1" ht="12.75" customHeight="1">
      <c r="A150" s="120">
        <v>73</v>
      </c>
      <c r="B150" s="28" t="s">
        <v>106</v>
      </c>
      <c r="C150" s="14">
        <v>0</v>
      </c>
      <c r="D150" s="14">
        <v>0.29</v>
      </c>
      <c r="E150" s="14">
        <f t="shared" si="2"/>
        <v>0.29</v>
      </c>
      <c r="F150" s="46">
        <v>1044</v>
      </c>
      <c r="G150" s="16" t="s">
        <v>2</v>
      </c>
      <c r="H150" s="104">
        <f>E150+E151</f>
        <v>0.39499999999999996</v>
      </c>
      <c r="I150" s="104" t="s">
        <v>12</v>
      </c>
    </row>
    <row r="151" spans="1:9" s="11" customFormat="1" ht="12.75" customHeight="1">
      <c r="A151" s="122"/>
      <c r="B151" s="24" t="s">
        <v>47</v>
      </c>
      <c r="C151" s="41">
        <v>0</v>
      </c>
      <c r="D151" s="41">
        <v>0.105</v>
      </c>
      <c r="E151" s="41">
        <f t="shared" si="2"/>
        <v>0.105</v>
      </c>
      <c r="F151" s="42">
        <v>325</v>
      </c>
      <c r="G151" s="43" t="s">
        <v>2</v>
      </c>
      <c r="H151" s="105"/>
      <c r="I151" s="105"/>
    </row>
    <row r="152" spans="1:9" s="11" customFormat="1" ht="12.75" customHeight="1">
      <c r="A152" s="120">
        <v>74</v>
      </c>
      <c r="B152" s="123" t="s">
        <v>107</v>
      </c>
      <c r="C152" s="14">
        <v>0</v>
      </c>
      <c r="D152" s="14">
        <v>0.2</v>
      </c>
      <c r="E152" s="14">
        <f t="shared" si="2"/>
        <v>0.2</v>
      </c>
      <c r="F152" s="46">
        <v>700</v>
      </c>
      <c r="G152" s="69" t="s">
        <v>3</v>
      </c>
      <c r="H152" s="104">
        <f>E152+E153+E154</f>
        <v>0.238</v>
      </c>
      <c r="I152" s="104" t="s">
        <v>12</v>
      </c>
    </row>
    <row r="153" spans="1:9" s="11" customFormat="1" ht="12.75" customHeight="1">
      <c r="A153" s="121"/>
      <c r="B153" s="124"/>
      <c r="C153" s="19">
        <v>0.2</v>
      </c>
      <c r="D153" s="19">
        <v>0.232</v>
      </c>
      <c r="E153" s="41">
        <f t="shared" si="2"/>
        <v>0.032</v>
      </c>
      <c r="F153" s="42">
        <v>128</v>
      </c>
      <c r="G153" s="70" t="s">
        <v>3</v>
      </c>
      <c r="H153" s="106"/>
      <c r="I153" s="106"/>
    </row>
    <row r="154" spans="1:9" s="11" customFormat="1" ht="12.75" customHeight="1">
      <c r="A154" s="122"/>
      <c r="B154" s="126"/>
      <c r="C154" s="25">
        <v>0.232</v>
      </c>
      <c r="D154" s="25">
        <v>0.238</v>
      </c>
      <c r="E154" s="25">
        <f t="shared" si="2"/>
        <v>0.005999999999999978</v>
      </c>
      <c r="F154" s="45">
        <v>24</v>
      </c>
      <c r="G154" s="71" t="s">
        <v>2</v>
      </c>
      <c r="H154" s="105"/>
      <c r="I154" s="105"/>
    </row>
    <row r="155" spans="1:9" s="11" customFormat="1" ht="12.75" customHeight="1">
      <c r="A155" s="3">
        <v>75</v>
      </c>
      <c r="B155" s="10" t="s">
        <v>108</v>
      </c>
      <c r="C155" s="27">
        <v>0</v>
      </c>
      <c r="D155" s="27">
        <v>0.405</v>
      </c>
      <c r="E155" s="27">
        <f t="shared" si="2"/>
        <v>0.405</v>
      </c>
      <c r="F155" s="37">
        <v>2228</v>
      </c>
      <c r="G155" s="9" t="s">
        <v>2</v>
      </c>
      <c r="H155" s="103">
        <f>E155</f>
        <v>0.405</v>
      </c>
      <c r="I155" s="103" t="s">
        <v>12</v>
      </c>
    </row>
    <row r="156" spans="1:9" s="11" customFormat="1" ht="12.75" customHeight="1">
      <c r="A156" s="120">
        <v>76</v>
      </c>
      <c r="B156" s="123" t="s">
        <v>109</v>
      </c>
      <c r="C156" s="14">
        <v>0</v>
      </c>
      <c r="D156" s="14">
        <v>0.613</v>
      </c>
      <c r="E156" s="14">
        <f t="shared" si="2"/>
        <v>0.613</v>
      </c>
      <c r="F156" s="46">
        <v>2185</v>
      </c>
      <c r="G156" s="16" t="s">
        <v>2</v>
      </c>
      <c r="H156" s="104">
        <f>E156+E157</f>
        <v>0.873</v>
      </c>
      <c r="I156" s="104" t="s">
        <v>12</v>
      </c>
    </row>
    <row r="157" spans="1:9" s="11" customFormat="1" ht="12.75" customHeight="1">
      <c r="A157" s="122"/>
      <c r="B157" s="126"/>
      <c r="C157" s="25">
        <v>0.613</v>
      </c>
      <c r="D157" s="25">
        <v>0.873</v>
      </c>
      <c r="E157" s="25">
        <f>D157-C157</f>
        <v>0.26</v>
      </c>
      <c r="F157" s="45">
        <v>988</v>
      </c>
      <c r="G157" s="26" t="s">
        <v>2</v>
      </c>
      <c r="H157" s="105"/>
      <c r="I157" s="105"/>
    </row>
    <row r="158" spans="1:9" s="11" customFormat="1" ht="12.75" customHeight="1">
      <c r="A158" s="120">
        <v>77</v>
      </c>
      <c r="B158" s="123" t="s">
        <v>15</v>
      </c>
      <c r="C158" s="31">
        <v>0</v>
      </c>
      <c r="D158" s="31">
        <v>0.342</v>
      </c>
      <c r="E158" s="31">
        <f>D158-C158</f>
        <v>0.342</v>
      </c>
      <c r="F158" s="47">
        <v>2223</v>
      </c>
      <c r="G158" s="32" t="s">
        <v>2</v>
      </c>
      <c r="H158" s="104">
        <f>E158+E159</f>
        <v>0.813</v>
      </c>
      <c r="I158" s="104" t="s">
        <v>11</v>
      </c>
    </row>
    <row r="159" spans="1:9" s="11" customFormat="1" ht="12.75" customHeight="1">
      <c r="A159" s="122"/>
      <c r="B159" s="126"/>
      <c r="C159" s="41">
        <f>D158</f>
        <v>0.342</v>
      </c>
      <c r="D159" s="41">
        <v>0.813</v>
      </c>
      <c r="E159" s="41">
        <f>D159-C159</f>
        <v>0.4709999999999999</v>
      </c>
      <c r="F159" s="42">
        <v>3062</v>
      </c>
      <c r="G159" s="43" t="s">
        <v>2</v>
      </c>
      <c r="H159" s="105"/>
      <c r="I159" s="105"/>
    </row>
    <row r="160" spans="1:9" s="11" customFormat="1" ht="12.75" customHeight="1">
      <c r="A160" s="3">
        <v>78</v>
      </c>
      <c r="B160" s="7" t="s">
        <v>110</v>
      </c>
      <c r="C160" s="27">
        <v>0</v>
      </c>
      <c r="D160" s="27">
        <v>0.537</v>
      </c>
      <c r="E160" s="27">
        <f>D160-C160</f>
        <v>0.537</v>
      </c>
      <c r="F160" s="37">
        <v>3744</v>
      </c>
      <c r="G160" s="9" t="s">
        <v>2</v>
      </c>
      <c r="H160" s="103">
        <f>E160</f>
        <v>0.537</v>
      </c>
      <c r="I160" s="103" t="s">
        <v>11</v>
      </c>
    </row>
    <row r="161" spans="1:6" s="73" customFormat="1" ht="12.75" customHeight="1">
      <c r="A161" s="72"/>
      <c r="E161" s="74"/>
      <c r="F161" s="74"/>
    </row>
    <row r="162" spans="1:7" s="82" customFormat="1" ht="12.75" customHeight="1">
      <c r="A162" s="75" t="s">
        <v>111</v>
      </c>
      <c r="B162" s="76"/>
      <c r="C162" s="77"/>
      <c r="D162" s="78"/>
      <c r="E162" s="79">
        <f>SUM(E8:E160)</f>
        <v>41.577</v>
      </c>
      <c r="F162" s="80">
        <f>SUM(F8:F160)</f>
        <v>196183</v>
      </c>
      <c r="G162" s="81"/>
    </row>
    <row r="163" spans="1:7" s="82" customFormat="1" ht="12.75" customHeight="1">
      <c r="A163" s="83" t="s">
        <v>112</v>
      </c>
      <c r="B163" s="84"/>
      <c r="C163" s="85"/>
      <c r="D163" s="86"/>
      <c r="E163" s="87">
        <f>38.036+0.433</f>
        <v>38.469</v>
      </c>
      <c r="F163" s="88">
        <f>183879+60+3031</f>
        <v>186970</v>
      </c>
      <c r="G163" s="81"/>
    </row>
    <row r="164" spans="1:7" s="82" customFormat="1" ht="12.75" customHeight="1">
      <c r="A164" s="83" t="s">
        <v>113</v>
      </c>
      <c r="B164" s="84"/>
      <c r="C164" s="85"/>
      <c r="D164" s="86"/>
      <c r="E164" s="89">
        <v>2.783</v>
      </c>
      <c r="F164" s="90">
        <v>8430</v>
      </c>
      <c r="G164" s="91"/>
    </row>
    <row r="165" spans="1:7" s="82" customFormat="1" ht="12.75" customHeight="1">
      <c r="A165" s="83" t="s">
        <v>114</v>
      </c>
      <c r="B165" s="84"/>
      <c r="C165" s="85"/>
      <c r="D165" s="86"/>
      <c r="E165" s="93">
        <v>0.325</v>
      </c>
      <c r="F165" s="94">
        <v>783</v>
      </c>
      <c r="G165" s="91"/>
    </row>
    <row r="166" spans="1:7" s="82" customFormat="1" ht="12.75" customHeight="1">
      <c r="A166" s="83" t="s">
        <v>115</v>
      </c>
      <c r="B166" s="84"/>
      <c r="C166" s="85"/>
      <c r="D166" s="86"/>
      <c r="E166" s="93">
        <v>0</v>
      </c>
      <c r="F166" s="94">
        <v>0</v>
      </c>
      <c r="G166" s="95"/>
    </row>
    <row r="167" spans="1:7" s="82" customFormat="1" ht="12.75" customHeight="1">
      <c r="A167" s="96"/>
      <c r="B167" s="96"/>
      <c r="C167" s="97"/>
      <c r="D167" s="97"/>
      <c r="E167" s="98"/>
      <c r="F167" s="95"/>
      <c r="G167" s="92"/>
    </row>
    <row r="170" ht="15">
      <c r="E170" s="102"/>
    </row>
  </sheetData>
  <sheetProtection/>
  <mergeCells count="185">
    <mergeCell ref="A1:I1"/>
    <mergeCell ref="H150:H151"/>
    <mergeCell ref="H152:H154"/>
    <mergeCell ref="H156:H157"/>
    <mergeCell ref="H158:H159"/>
    <mergeCell ref="H130:H131"/>
    <mergeCell ref="H133:H135"/>
    <mergeCell ref="H137:H138"/>
    <mergeCell ref="H139:H140"/>
    <mergeCell ref="H143:H145"/>
    <mergeCell ref="H100:H103"/>
    <mergeCell ref="H104:H108"/>
    <mergeCell ref="H109:H111"/>
    <mergeCell ref="H146:H147"/>
    <mergeCell ref="H112:H113"/>
    <mergeCell ref="H114:H116"/>
    <mergeCell ref="H118:H121"/>
    <mergeCell ref="H122:H125"/>
    <mergeCell ref="H126:H127"/>
    <mergeCell ref="H85:H86"/>
    <mergeCell ref="H87:H88"/>
    <mergeCell ref="H89:H90"/>
    <mergeCell ref="H93:H96"/>
    <mergeCell ref="H98:H99"/>
    <mergeCell ref="H64:H68"/>
    <mergeCell ref="H70:H72"/>
    <mergeCell ref="H73:H74"/>
    <mergeCell ref="H76:H77"/>
    <mergeCell ref="H78:H79"/>
    <mergeCell ref="H80:H81"/>
    <mergeCell ref="H26:H28"/>
    <mergeCell ref="H29:H30"/>
    <mergeCell ref="H33:H36"/>
    <mergeCell ref="H53:H57"/>
    <mergeCell ref="H59:H60"/>
    <mergeCell ref="H62:H63"/>
    <mergeCell ref="H42:H44"/>
    <mergeCell ref="H45:H47"/>
    <mergeCell ref="H49:H50"/>
    <mergeCell ref="A158:A159"/>
    <mergeCell ref="B158:B159"/>
    <mergeCell ref="A146:A147"/>
    <mergeCell ref="B146:B147"/>
    <mergeCell ref="A150:A151"/>
    <mergeCell ref="A152:A154"/>
    <mergeCell ref="B152:B154"/>
    <mergeCell ref="A156:A157"/>
    <mergeCell ref="B156:B157"/>
    <mergeCell ref="A133:A135"/>
    <mergeCell ref="B133:B135"/>
    <mergeCell ref="A137:A138"/>
    <mergeCell ref="B137:B138"/>
    <mergeCell ref="A139:A140"/>
    <mergeCell ref="A143:A145"/>
    <mergeCell ref="B143:B145"/>
    <mergeCell ref="A122:A125"/>
    <mergeCell ref="B122:B125"/>
    <mergeCell ref="A126:A127"/>
    <mergeCell ref="B126:B127"/>
    <mergeCell ref="A130:A131"/>
    <mergeCell ref="B130:B131"/>
    <mergeCell ref="A109:A111"/>
    <mergeCell ref="B109:B111"/>
    <mergeCell ref="A112:A113"/>
    <mergeCell ref="B112:B113"/>
    <mergeCell ref="A114:A116"/>
    <mergeCell ref="A118:A121"/>
    <mergeCell ref="A93:A96"/>
    <mergeCell ref="B93:B96"/>
    <mergeCell ref="A98:A99"/>
    <mergeCell ref="A100:A103"/>
    <mergeCell ref="B100:B102"/>
    <mergeCell ref="A104:A108"/>
    <mergeCell ref="B104:B108"/>
    <mergeCell ref="A85:A86"/>
    <mergeCell ref="B85:B86"/>
    <mergeCell ref="A87:A88"/>
    <mergeCell ref="B87:B88"/>
    <mergeCell ref="A89:A90"/>
    <mergeCell ref="B89:B90"/>
    <mergeCell ref="A76:A77"/>
    <mergeCell ref="B76:B77"/>
    <mergeCell ref="A78:A79"/>
    <mergeCell ref="B78:B79"/>
    <mergeCell ref="A80:A81"/>
    <mergeCell ref="B80:B81"/>
    <mergeCell ref="A64:A68"/>
    <mergeCell ref="B64:B68"/>
    <mergeCell ref="A70:A72"/>
    <mergeCell ref="B70:B72"/>
    <mergeCell ref="A73:A74"/>
    <mergeCell ref="B73:B74"/>
    <mergeCell ref="A53:A57"/>
    <mergeCell ref="B53:B57"/>
    <mergeCell ref="A59:A60"/>
    <mergeCell ref="B59:B60"/>
    <mergeCell ref="A62:A63"/>
    <mergeCell ref="B62:B63"/>
    <mergeCell ref="A45:A47"/>
    <mergeCell ref="B45:B46"/>
    <mergeCell ref="A49:A50"/>
    <mergeCell ref="B49:B50"/>
    <mergeCell ref="A51:A52"/>
    <mergeCell ref="B51:B52"/>
    <mergeCell ref="A37:A38"/>
    <mergeCell ref="B37:B38"/>
    <mergeCell ref="A39:A40"/>
    <mergeCell ref="B39:B40"/>
    <mergeCell ref="A42:A44"/>
    <mergeCell ref="B42:B44"/>
    <mergeCell ref="A21:A23"/>
    <mergeCell ref="B21:B22"/>
    <mergeCell ref="A26:A28"/>
    <mergeCell ref="A29:A30"/>
    <mergeCell ref="B29:B30"/>
    <mergeCell ref="A33:A36"/>
    <mergeCell ref="B33:B36"/>
    <mergeCell ref="A15:A16"/>
    <mergeCell ref="A19:A20"/>
    <mergeCell ref="B19:B20"/>
    <mergeCell ref="H3:H6"/>
    <mergeCell ref="H10:H12"/>
    <mergeCell ref="C5:D5"/>
    <mergeCell ref="E5:E6"/>
    <mergeCell ref="F5:F6"/>
    <mergeCell ref="A2:G2"/>
    <mergeCell ref="A3:A6"/>
    <mergeCell ref="B3:B6"/>
    <mergeCell ref="C3:G3"/>
    <mergeCell ref="C4:G4"/>
    <mergeCell ref="A10:A12"/>
    <mergeCell ref="B10:B11"/>
    <mergeCell ref="I29:I30"/>
    <mergeCell ref="I33:I36"/>
    <mergeCell ref="I37:I38"/>
    <mergeCell ref="H51:H52"/>
    <mergeCell ref="G5:G6"/>
    <mergeCell ref="H37:H38"/>
    <mergeCell ref="H39:H40"/>
    <mergeCell ref="H15:H16"/>
    <mergeCell ref="H19:H20"/>
    <mergeCell ref="H21:H23"/>
    <mergeCell ref="I3:I6"/>
    <mergeCell ref="I10:I12"/>
    <mergeCell ref="I15:I16"/>
    <mergeCell ref="I19:I20"/>
    <mergeCell ref="I21:I23"/>
    <mergeCell ref="I26:I28"/>
    <mergeCell ref="I39:I40"/>
    <mergeCell ref="I42:I44"/>
    <mergeCell ref="I45:I47"/>
    <mergeCell ref="I49:I50"/>
    <mergeCell ref="I51:I52"/>
    <mergeCell ref="I53:I57"/>
    <mergeCell ref="I59:I60"/>
    <mergeCell ref="I62:I63"/>
    <mergeCell ref="I64:I68"/>
    <mergeCell ref="I70:I72"/>
    <mergeCell ref="I73:I74"/>
    <mergeCell ref="I76:I77"/>
    <mergeCell ref="I78:I79"/>
    <mergeCell ref="I80:I81"/>
    <mergeCell ref="I85:I86"/>
    <mergeCell ref="I87:I88"/>
    <mergeCell ref="I89:I90"/>
    <mergeCell ref="I93:I96"/>
    <mergeCell ref="I98:I99"/>
    <mergeCell ref="I100:I103"/>
    <mergeCell ref="I104:I108"/>
    <mergeCell ref="I109:I111"/>
    <mergeCell ref="I112:I113"/>
    <mergeCell ref="I114:I116"/>
    <mergeCell ref="I118:I121"/>
    <mergeCell ref="I122:I125"/>
    <mergeCell ref="I126:I127"/>
    <mergeCell ref="I130:I131"/>
    <mergeCell ref="I133:I135"/>
    <mergeCell ref="I137:I138"/>
    <mergeCell ref="I158:I159"/>
    <mergeCell ref="I139:I140"/>
    <mergeCell ref="I143:I145"/>
    <mergeCell ref="I146:I147"/>
    <mergeCell ref="I150:I151"/>
    <mergeCell ref="I152:I154"/>
    <mergeCell ref="I156:I15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Iluta Rusiņa</cp:lastModifiedBy>
  <cp:lastPrinted>2018-11-22T06:40:16Z</cp:lastPrinted>
  <dcterms:created xsi:type="dcterms:W3CDTF">2016-01-11T08:07:38Z</dcterms:created>
  <dcterms:modified xsi:type="dcterms:W3CDTF">2023-02-02T10:56:59Z</dcterms:modified>
  <cp:category/>
  <cp:version/>
  <cp:contentType/>
  <cp:contentStatus/>
</cp:coreProperties>
</file>