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285" yWindow="135" windowWidth="10185" windowHeight="8475" tabRatio="963"/>
  </bookViews>
  <sheets>
    <sheet name="KOPT" sheetId="153" r:id="rId1"/>
    <sheet name="KOPS" sheetId="150" r:id="rId2"/>
    <sheet name="Lokālā tāme" sheetId="149" r:id="rId3"/>
  </sheets>
  <definedNames>
    <definedName name="_xlnm.Print_Area" localSheetId="1">KOPS!$A$1:$H$25</definedName>
    <definedName name="_xlnm.Print_Area" localSheetId="0">KOPT!$A$1:$D$26</definedName>
    <definedName name="_xlnm.Print_Area" localSheetId="2">'Lokālā tāme'!$A$1:$O$58</definedName>
    <definedName name="_xlnm.Print_Titles" localSheetId="1">KOPS!$8:$11</definedName>
    <definedName name="_xlnm.Print_Titles" localSheetId="0">KOPT!$8:$11</definedName>
    <definedName name="_xlnm.Print_Titles" localSheetId="2">'Lokālā tāme'!$7:$9</definedName>
  </definedNames>
  <calcPr calcId="145621"/>
</workbook>
</file>

<file path=xl/calcChain.xml><?xml version="1.0" encoding="utf-8"?>
<calcChain xmlns="http://schemas.openxmlformats.org/spreadsheetml/2006/main">
  <c r="D6" i="150" l="1"/>
  <c r="D18" i="150" l="1"/>
  <c r="O5" i="149" l="1"/>
  <c r="D15" i="150" l="1"/>
  <c r="D17" i="150" l="1"/>
  <c r="D19" i="150" s="1"/>
  <c r="D12" i="153" s="1"/>
  <c r="D5" i="150" l="1"/>
</calcChain>
</file>

<file path=xl/sharedStrings.xml><?xml version="1.0" encoding="utf-8"?>
<sst xmlns="http://schemas.openxmlformats.org/spreadsheetml/2006/main" count="198" uniqueCount="141">
  <si>
    <t>KOPĀ</t>
  </si>
  <si>
    <t>Būves nosaukums:</t>
  </si>
  <si>
    <t>Objekta nosaukums:</t>
  </si>
  <si>
    <t>Objekta adrese:</t>
  </si>
  <si>
    <t>Pasūtījuma Nr.</t>
  </si>
  <si>
    <t>Nr.p.k.</t>
  </si>
  <si>
    <t>Darba nosaukums</t>
  </si>
  <si>
    <t>Mērvienība</t>
  </si>
  <si>
    <t>Daudzums</t>
  </si>
  <si>
    <t>Vienības izmaksas</t>
  </si>
  <si>
    <t>Laika norma (c/h)</t>
  </si>
  <si>
    <t>Darbietilpība (c/h)</t>
  </si>
  <si>
    <t>Kopā uz visu apjomu</t>
  </si>
  <si>
    <t>Kopējā darbietilpība, c/st</t>
  </si>
  <si>
    <t>Kods, tāmes Nr.</t>
  </si>
  <si>
    <t>Darba veids vai konstruktīvā elementa nosaukums</t>
  </si>
  <si>
    <t>Tai skaitā</t>
  </si>
  <si>
    <t>Kopā</t>
  </si>
  <si>
    <t>PAVISAM KOPĀ</t>
  </si>
  <si>
    <t>Tiešās izmaksas kopā</t>
  </si>
  <si>
    <t>Būves adrese:</t>
  </si>
  <si>
    <t>Objekta Nr.</t>
  </si>
  <si>
    <t>Objekta nosaukums</t>
  </si>
  <si>
    <t>PAVISAM BŪVNIECĪBAS IZMAKSAS</t>
  </si>
  <si>
    <t>Sastādīja</t>
  </si>
  <si>
    <t>Pārbaudīja</t>
  </si>
  <si>
    <t>kpl.</t>
  </si>
  <si>
    <t>t.sk. darba aizsardzībai</t>
  </si>
  <si>
    <t>PVN 21%</t>
  </si>
  <si>
    <t>Darba devēja sociālais nodoklis 23,59%</t>
  </si>
  <si>
    <r>
      <t>Objekta izmaksas (</t>
    </r>
    <r>
      <rPr>
        <i/>
        <sz val="10"/>
        <rFont val="Arial"/>
        <family val="2"/>
        <charset val="186"/>
      </rPr>
      <t>euro</t>
    </r>
    <r>
      <rPr>
        <sz val="10"/>
        <rFont val="Arial"/>
        <family val="2"/>
      </rPr>
      <t xml:space="preserve">) </t>
    </r>
  </si>
  <si>
    <r>
      <t xml:space="preserve">Par kopējo summu, </t>
    </r>
    <r>
      <rPr>
        <i/>
        <sz val="11"/>
        <rFont val="Arial"/>
        <family val="2"/>
        <charset val="186"/>
      </rPr>
      <t>euro</t>
    </r>
  </si>
  <si>
    <r>
      <t>Tāmes izmaksas (</t>
    </r>
    <r>
      <rPr>
        <i/>
        <sz val="10"/>
        <rFont val="Arial"/>
        <family val="2"/>
        <charset val="186"/>
      </rPr>
      <t>euro)</t>
    </r>
  </si>
  <si>
    <r>
      <t>Darba alga (</t>
    </r>
    <r>
      <rPr>
        <i/>
        <sz val="10"/>
        <rFont val="Arial"/>
        <family val="2"/>
        <charset val="186"/>
      </rPr>
      <t>euro</t>
    </r>
    <r>
      <rPr>
        <sz val="10"/>
        <rFont val="Arial"/>
        <family val="2"/>
      </rPr>
      <t>)</t>
    </r>
  </si>
  <si>
    <r>
      <t>Materiāli (</t>
    </r>
    <r>
      <rPr>
        <i/>
        <sz val="10"/>
        <rFont val="Arial"/>
        <family val="2"/>
        <charset val="186"/>
      </rPr>
      <t>euro</t>
    </r>
    <r>
      <rPr>
        <sz val="10"/>
        <rFont val="Arial"/>
        <family val="2"/>
      </rPr>
      <t xml:space="preserve">) </t>
    </r>
  </si>
  <si>
    <r>
      <t>Mehānismi (</t>
    </r>
    <r>
      <rPr>
        <i/>
        <sz val="10"/>
        <rFont val="Arial"/>
        <family val="2"/>
        <charset val="186"/>
      </rPr>
      <t>euro</t>
    </r>
    <r>
      <rPr>
        <sz val="10"/>
        <rFont val="Arial"/>
        <family val="2"/>
      </rPr>
      <t>)</t>
    </r>
  </si>
  <si>
    <r>
      <t>Tāmes tiešās izmaksas</t>
    </r>
    <r>
      <rPr>
        <i/>
        <sz val="11"/>
        <rFont val="Arial"/>
        <family val="2"/>
        <charset val="186"/>
      </rPr>
      <t xml:space="preserve"> euro</t>
    </r>
    <r>
      <rPr>
        <sz val="11"/>
        <rFont val="Arial"/>
        <family val="2"/>
      </rPr>
      <t xml:space="preserve"> bez PVN</t>
    </r>
  </si>
  <si>
    <t>Darba samaksas likme (euro/h)</t>
  </si>
  <si>
    <t>Darba alga (euro)</t>
  </si>
  <si>
    <t>Materiāli (euro)</t>
  </si>
  <si>
    <t>Mehānismi (euro)</t>
  </si>
  <si>
    <t>Kopā (euro)</t>
  </si>
  <si>
    <t>Summa (euro)</t>
  </si>
  <si>
    <t>BŪVNIECĪBAS KOPTĀME</t>
  </si>
  <si>
    <t xml:space="preserve">Tāme sastādīta 2015.gada tirgus cenās, pamatojoties uz ŪKT daļas rasējumiem. </t>
  </si>
  <si>
    <t>BIEDRĪBAS IELĀ, RĪAS IELĀ UN CENTRA LAUKUMĀ LĪVĀNOS, LĪVĀNU NOVADĀ</t>
  </si>
  <si>
    <t xml:space="preserve">LIETUS ŪDENS KANALIZĀCIJAS PĀRBŪVE </t>
  </si>
  <si>
    <t>LIETUS KANALIZĀCIJAS TĪKLI</t>
  </si>
  <si>
    <t>Tāme sastādīta: 2015.gada augustā</t>
  </si>
  <si>
    <t>LĪVĀNU NOVADĀ</t>
  </si>
  <si>
    <t xml:space="preserve">BIEDRĪBAS IELĀ, RĪAS IELĀ UN CENTRA LAUKUMĀ LĪVĀNOS, </t>
  </si>
  <si>
    <t xml:space="preserve">Zemes un montāžas darbi LKT tīklu darbu zonā </t>
  </si>
  <si>
    <t>m</t>
  </si>
  <si>
    <t>Esošā asfaltbetona seguma noņemšana, tai skaitā asfaltbetona sānu malu izzāģēšana taisnā līnijā</t>
  </si>
  <si>
    <t>Asfalta seguma atjaunošana, paredzot vertikālā savienojuma apstrādi ar atbilstošu bitumena mastiku</t>
  </si>
  <si>
    <t>Esošā zāliena seguma noņemšana un atjaunošana</t>
  </si>
  <si>
    <t xml:space="preserve">Tranšejas sieniņas nostiprināšana ar metāla vairogiem (divpusēji) </t>
  </si>
  <si>
    <t>Smilts pamatnes ierīkošana zem cauruļvadiem, h=15 cm</t>
  </si>
  <si>
    <t>Smilšu grunts apbērums, h=30cm</t>
  </si>
  <si>
    <t>Ar HVU (beztranšeju) metodi caurule SDR17 PE100 - RC OD400  PN10; H÷3,0m, montāža un ar to saistītie darbi</t>
  </si>
  <si>
    <t>PP kanalizācijas caurule ar uzmavu un blīvi EN1401, OD400mm, H÷3,0m ieguldes klase SN8(T-8), montāža un ar to saistītie darbi</t>
  </si>
  <si>
    <t>PP kanalizācijas caurule ar uzmavu un blīvi EN1401, OD400mm, H÷2,5m ieguldes klase SN8(T-8), montāža un ar to saistītie darbi</t>
  </si>
  <si>
    <t>PP kanalizācijas caurule ar uzmavu un blīvi EN1401, OD315mm, H÷2,5m ieguldes klase SN8(T-8), montāža un ar to saistītie darbi</t>
  </si>
  <si>
    <t>PP kanalizācijas caurule ar uzmavu un blīvi EN1401, OD315mm, H÷2,0m ieguldes klase SN8(T-8), montāža un ar to saistītie darbi</t>
  </si>
  <si>
    <t>PP kanalizācijas caurule ar uzmavu un blīvi EN1401, OD250mm, H÷2,0m ieguldes klase SN8(T-8), montāža un ar to saistītie darbi</t>
  </si>
  <si>
    <t>PP kanalizācijas caurule ar uzmavu un blīvi EN1401, OD200mm, H÷2,0m ieguldes klase SN8(T-8), montāža un ar to saistītie darbi</t>
  </si>
  <si>
    <t>PP kanalizācijas caurule ar uzmavu un blīvi EN1401, OD200mm, H÷1,5m ieguldes klase SN8(T-8)</t>
  </si>
  <si>
    <t>Dzelzsbetona skataka komplektā ar rūpnieciski ražotu pamatni, teknēm un cauruļu savienojumiem,  dzelzsbetona pārsedzi, 40tn ķeta lūku un vāku, DN1000 mm, H÷3,0m, akas paredzēt no saliekamajiem dzelzsbetona grodiem atbilstoši LVS EN 1917 ar iestrādātiem gumijas blīvgredzeniem. Blīvējums atbilstoši LVS EN 681, montāža un ar to saistītie darbi</t>
  </si>
  <si>
    <t>Dzelzsbetona skataka komplektā ar rūpnieciski ražotu pamatni, teknēm un cauruļu savienojumiem,  dzelzsbetona pārsedzi, 40tn ķeta lūku un vāku, DN1000 mm, H÷2,5m, akas paredzēt no saliekamajiem dzelzsbetona grodiem atbilstoši LVS EN 1917 ar iestrādātiem gumijas blīvgredzeniem. Blīvējums atbilstoši LVS EN 681, montāža un ar to saistītie darbi</t>
  </si>
  <si>
    <t>Dzelzsbetona skataka komplektā ar rūpnieciski ražotu pamatni, teknēm un cauruļu savienojumiem,  dzelzsbetona pārsedzi, 40tn ķeta lūku un vāku, DN1000 mm, H÷2,0m, akas paredzēt no saliekamajiem dzelzsbetona grodiem atbilstoši LVS EN 1917 ar iestrādātiem gumijas blīvgredzeniem. Blīvējums atbilstoši LVS EN 681, montāža un ar to saistītie darbi</t>
  </si>
  <si>
    <t>PP lietus notekūdeņu savākšanas aka (gūlija) DN400 mm ar ķeta lūku un resti, H÷2,0m, montāža un ar to saistītie darbi</t>
  </si>
  <si>
    <t>PP lietus notekūdeņu savākšanas aka (gūlija) DN400 mm ar ķeta lūku un resti, H÷1,5m</t>
  </si>
  <si>
    <t>CCTV inspekcija</t>
  </si>
  <si>
    <t>Lietus kanalizācijas trases nospraušana</t>
  </si>
  <si>
    <t>Cauruļvada hidrauliskā pārbaude</t>
  </si>
  <si>
    <t>Aku vāku un gūliju apbetonēšana</t>
  </si>
  <si>
    <t>Šķērsojumi ar esošajām inženierkomunikācijām, atšurfēšana, nepārsniedzot 3m dziļumu, minimālā platība 1m², maksimālais garums 5m</t>
  </si>
  <si>
    <t>vieta</t>
  </si>
  <si>
    <t>Pieslēgumi esošajai lietus ūdens kanalizācijai, un ar to saistītie darbi</t>
  </si>
  <si>
    <t>vietas</t>
  </si>
  <si>
    <t>Esošo lietus kanalizācijas cauruļvadu demontāža, un ar to saistītie darbi</t>
  </si>
  <si>
    <t>Esošo asbesta cauruļu nomaiņa ar šķeltajām caurulēm ~3m, montāža un ar to saistītie darbi (sakaru kanalizācija)</t>
  </si>
  <si>
    <t>Esošās sadzīves kanalizācijas akas rekonstrukcija (lūkas apbetonējums, pabērums, asfalta seguma atjaunošana ap akas lūku), montāža un ar to saistītie darbi</t>
  </si>
  <si>
    <t>Montāžas darbi</t>
  </si>
  <si>
    <t>Aizsarguzmava ar smilšu klājumu De400, savienošanai ar dz. betona akām</t>
  </si>
  <si>
    <t>Aizsarguzmava ar smilšu klājumu De315, savienošanai ar dz. betona akām</t>
  </si>
  <si>
    <t>Aizsarguzmava ar smilšu klājumu De250, savienošanai ar dz. betona akām</t>
  </si>
  <si>
    <t>Aizsarguzmava ar smilšu klājumu De200, savienošanai ar dz. betona akām</t>
  </si>
  <si>
    <t>Esošo kanalizācijas aku demontāža</t>
  </si>
  <si>
    <t>Esošo kanalizācijas gūliju demontāža</t>
  </si>
  <si>
    <r>
      <t>Tranšejas rakšana un aizbēršana lietus kanalizācijas tīklu montāžai (</t>
    </r>
    <r>
      <rPr>
        <b/>
        <sz val="10"/>
        <rFont val="Arial"/>
        <family val="2"/>
        <charset val="204"/>
      </rPr>
      <t>ieskaitot grunts nomaiņu*</t>
    </r>
    <r>
      <rPr>
        <sz val="10"/>
        <rFont val="Arial"/>
        <family val="2"/>
        <charset val="204"/>
      </rPr>
      <t>, aizvešanu, atvešanu utt.) Hvid=1,5 m</t>
    </r>
  </si>
  <si>
    <r>
      <t>Tranšejas rakšana un aizbēršana lietus kanalizācijas tīklu montāžai (</t>
    </r>
    <r>
      <rPr>
        <b/>
        <sz val="10"/>
        <rFont val="Arial"/>
        <family val="2"/>
        <charset val="204"/>
      </rPr>
      <t>ieskaitot grunts nomaiņu*</t>
    </r>
    <r>
      <rPr>
        <sz val="10"/>
        <rFont val="Arial"/>
        <family val="2"/>
        <charset val="204"/>
      </rPr>
      <t>, aizvešanu, atvešanu utt.) Hvid=2,0 m</t>
    </r>
  </si>
  <si>
    <r>
      <t>Tranšejas rakšana un aizbēršana lietus kanalizācijas tīklu montāžai (</t>
    </r>
    <r>
      <rPr>
        <b/>
        <sz val="10"/>
        <rFont val="Arial"/>
        <family val="2"/>
        <charset val="204"/>
      </rPr>
      <t>ieskaitot grunts nomaiņu*</t>
    </r>
    <r>
      <rPr>
        <sz val="10"/>
        <rFont val="Arial"/>
        <family val="2"/>
        <charset val="204"/>
      </rPr>
      <t>, aizvešanu, atvešanu utt.) Hvid=2,5 m</t>
    </r>
  </si>
  <si>
    <r>
      <t>Tranšejas rakšana un aizbēršana lietus kanalizācijas tīklu montāžai (</t>
    </r>
    <r>
      <rPr>
        <b/>
        <sz val="10"/>
        <rFont val="Arial"/>
        <family val="2"/>
        <charset val="204"/>
      </rPr>
      <t>ieskaitot grunts nomaiņu*</t>
    </r>
    <r>
      <rPr>
        <sz val="10"/>
        <rFont val="Arial"/>
        <family val="2"/>
        <charset val="204"/>
      </rPr>
      <t>, aizvešanu, atvešanu utt.) Hvid=3,0 m</t>
    </r>
  </si>
  <si>
    <t>m²</t>
  </si>
  <si>
    <r>
      <t>m</t>
    </r>
    <r>
      <rPr>
        <vertAlign val="superscript"/>
        <sz val="10"/>
        <rFont val="Arial"/>
        <family val="2"/>
        <charset val="204"/>
      </rPr>
      <t>3</t>
    </r>
  </si>
  <si>
    <t>gb.</t>
  </si>
  <si>
    <t xml:space="preserve"> 1.1</t>
  </si>
  <si>
    <t xml:space="preserve"> 1.2</t>
  </si>
  <si>
    <t xml:space="preserve"> 1.3</t>
  </si>
  <si>
    <t xml:space="preserve"> 1.4</t>
  </si>
  <si>
    <t xml:space="preserve"> 1.5</t>
  </si>
  <si>
    <t xml:space="preserve"> 1.6</t>
  </si>
  <si>
    <t xml:space="preserve"> 1.7</t>
  </si>
  <si>
    <t xml:space="preserve"> 1.8</t>
  </si>
  <si>
    <t xml:space="preserve"> 1.9</t>
  </si>
  <si>
    <t xml:space="preserve"> 1.10</t>
  </si>
  <si>
    <t xml:space="preserve"> 1.11</t>
  </si>
  <si>
    <t xml:space="preserve"> 2.1</t>
  </si>
  <si>
    <t xml:space="preserve"> 2.2</t>
  </si>
  <si>
    <t xml:space="preserve"> 2.3</t>
  </si>
  <si>
    <t xml:space="preserve"> 2.4</t>
  </si>
  <si>
    <t xml:space="preserve"> 2.5</t>
  </si>
  <si>
    <t xml:space="preserve"> 2.6</t>
  </si>
  <si>
    <t xml:space="preserve"> 2.7</t>
  </si>
  <si>
    <t xml:space="preserve"> 2.8</t>
  </si>
  <si>
    <t xml:space="preserve"> 2.9</t>
  </si>
  <si>
    <t xml:space="preserve"> 2.10</t>
  </si>
  <si>
    <t xml:space="preserve"> 2.11</t>
  </si>
  <si>
    <t xml:space="preserve"> 2.12</t>
  </si>
  <si>
    <t xml:space="preserve"> 2.13</t>
  </si>
  <si>
    <t xml:space="preserve"> 2.14</t>
  </si>
  <si>
    <t xml:space="preserve"> 2.15</t>
  </si>
  <si>
    <t xml:space="preserve"> 2.16</t>
  </si>
  <si>
    <t xml:space="preserve"> 2.17</t>
  </si>
  <si>
    <t xml:space="preserve"> 2.18</t>
  </si>
  <si>
    <t xml:space="preserve"> 2.19</t>
  </si>
  <si>
    <t xml:space="preserve"> 2.20</t>
  </si>
  <si>
    <t xml:space="preserve"> 2.21</t>
  </si>
  <si>
    <t xml:space="preserve"> 2.22</t>
  </si>
  <si>
    <t xml:space="preserve"> 2.23</t>
  </si>
  <si>
    <t xml:space="preserve"> 2.24</t>
  </si>
  <si>
    <t xml:space="preserve"> 2.25</t>
  </si>
  <si>
    <t xml:space="preserve"> 2.26</t>
  </si>
  <si>
    <t xml:space="preserve"> 2.27</t>
  </si>
  <si>
    <t xml:space="preserve"> 2.28</t>
  </si>
  <si>
    <t xml:space="preserve"> 1-1</t>
  </si>
  <si>
    <r>
      <t>Darba bedres 2x6m rakšana un aizbēršana lietus kanalizācijas tīklu montāžai ar HVU (beztranšejas) metodi (</t>
    </r>
    <r>
      <rPr>
        <b/>
        <sz val="10"/>
        <rFont val="Arial"/>
        <family val="2"/>
        <charset val="204"/>
      </rPr>
      <t>ieskaitot grunts nomaiņu*</t>
    </r>
    <r>
      <rPr>
        <sz val="10"/>
        <rFont val="Arial"/>
        <family val="2"/>
        <charset val="204"/>
      </rPr>
      <t>, aizvešanu, atvešanu utt.) Hvid=3,0 m</t>
    </r>
  </si>
  <si>
    <t>Materiālu, būvgružu transporta izdevumi    %</t>
  </si>
  <si>
    <t>Virsizdevumi   %</t>
  </si>
  <si>
    <t>Peļņa  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</si>
</sst>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0"/>
      <name val="Arial"/>
      <charset val="186"/>
    </font>
    <font>
      <sz val="8"/>
      <name val="Arial"/>
      <family val="2"/>
      <charset val="186"/>
    </font>
    <font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i/>
      <sz val="11"/>
      <name val="Arial"/>
      <family val="2"/>
      <charset val="186"/>
    </font>
    <font>
      <u/>
      <sz val="10"/>
      <name val="Arial"/>
      <family val="2"/>
    </font>
    <font>
      <b/>
      <u/>
      <sz val="10"/>
      <name val="Arial"/>
      <family val="2"/>
    </font>
    <font>
      <i/>
      <sz val="10"/>
      <name val="Arial"/>
      <family val="2"/>
      <charset val="186"/>
    </font>
    <font>
      <b/>
      <sz val="10"/>
      <name val="Arial"/>
      <family val="2"/>
      <charset val="186"/>
    </font>
    <font>
      <i/>
      <sz val="11"/>
      <name val="Arial"/>
      <family val="2"/>
      <charset val="186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vertAlign val="superscript"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58">
    <xf numFmtId="0" fontId="0" fillId="0" borderId="0" xfId="0"/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2" fontId="2" fillId="0" borderId="0" xfId="0" applyNumberFormat="1" applyFont="1" applyAlignment="1">
      <alignment vertical="top"/>
    </xf>
    <xf numFmtId="0" fontId="2" fillId="0" borderId="0" xfId="0" applyFont="1"/>
    <xf numFmtId="0" fontId="2" fillId="0" borderId="1" xfId="0" applyFont="1" applyBorder="1" applyAlignment="1">
      <alignment horizontal="center" vertical="center" textRotation="90" wrapText="1"/>
    </xf>
    <xf numFmtId="2" fontId="2" fillId="0" borderId="1" xfId="0" applyNumberFormat="1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vertical="center"/>
    </xf>
    <xf numFmtId="0" fontId="3" fillId="0" borderId="0" xfId="0" applyFont="1" applyAlignment="1">
      <alignment horizontal="left" vertical="top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2" fontId="2" fillId="0" borderId="1" xfId="0" applyNumberFormat="1" applyFont="1" applyBorder="1" applyAlignment="1">
      <alignment vertical="top"/>
    </xf>
    <xf numFmtId="2" fontId="2" fillId="0" borderId="0" xfId="0" applyNumberFormat="1" applyFont="1" applyAlignment="1">
      <alignment horizontal="right" vertical="top"/>
    </xf>
    <xf numFmtId="0" fontId="2" fillId="0" borderId="4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0" fontId="2" fillId="0" borderId="10" xfId="0" applyFont="1" applyBorder="1" applyAlignment="1">
      <alignment horizontal="center" vertical="top"/>
    </xf>
    <xf numFmtId="0" fontId="2" fillId="0" borderId="11" xfId="0" applyFont="1" applyBorder="1" applyAlignment="1">
      <alignment horizontal="center" vertical="top"/>
    </xf>
    <xf numFmtId="0" fontId="2" fillId="0" borderId="12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right" vertical="top" wrapText="1"/>
    </xf>
    <xf numFmtId="0" fontId="4" fillId="0" borderId="11" xfId="0" applyFont="1" applyBorder="1" applyAlignment="1">
      <alignment horizontal="right" vertical="top" wrapText="1"/>
    </xf>
    <xf numFmtId="0" fontId="2" fillId="0" borderId="14" xfId="0" applyFont="1" applyBorder="1" applyAlignment="1">
      <alignment horizontal="center" vertical="top"/>
    </xf>
    <xf numFmtId="0" fontId="2" fillId="0" borderId="13" xfId="0" applyFont="1" applyBorder="1" applyAlignment="1">
      <alignment horizontal="center" vertical="top"/>
    </xf>
    <xf numFmtId="0" fontId="2" fillId="0" borderId="15" xfId="0" applyFont="1" applyBorder="1" applyAlignment="1">
      <alignment horizontal="center" vertical="top"/>
    </xf>
    <xf numFmtId="0" fontId="2" fillId="0" borderId="16" xfId="0" applyFont="1" applyBorder="1" applyAlignment="1">
      <alignment horizontal="center" vertical="top" wrapText="1"/>
    </xf>
    <xf numFmtId="0" fontId="2" fillId="0" borderId="13" xfId="0" applyFont="1" applyBorder="1" applyAlignment="1">
      <alignment vertical="top" wrapText="1"/>
    </xf>
    <xf numFmtId="0" fontId="2" fillId="0" borderId="13" xfId="0" applyFont="1" applyBorder="1" applyAlignment="1">
      <alignment vertical="top"/>
    </xf>
    <xf numFmtId="2" fontId="2" fillId="0" borderId="14" xfId="0" applyNumberFormat="1" applyFont="1" applyBorder="1" applyAlignment="1">
      <alignment vertical="top"/>
    </xf>
    <xf numFmtId="2" fontId="2" fillId="0" borderId="13" xfId="0" applyNumberFormat="1" applyFont="1" applyBorder="1" applyAlignment="1">
      <alignment vertical="top"/>
    </xf>
    <xf numFmtId="0" fontId="2" fillId="0" borderId="13" xfId="0" applyFont="1" applyBorder="1" applyAlignment="1">
      <alignment horizontal="center" vertical="top" wrapText="1"/>
    </xf>
    <xf numFmtId="0" fontId="2" fillId="0" borderId="7" xfId="0" applyFont="1" applyBorder="1" applyAlignment="1">
      <alignment vertical="top" wrapText="1"/>
    </xf>
    <xf numFmtId="0" fontId="2" fillId="0" borderId="7" xfId="0" applyFont="1" applyBorder="1" applyAlignment="1">
      <alignment horizontal="center" vertical="top"/>
    </xf>
    <xf numFmtId="2" fontId="2" fillId="0" borderId="7" xfId="0" applyNumberFormat="1" applyFont="1" applyBorder="1" applyAlignment="1">
      <alignment vertical="top"/>
    </xf>
    <xf numFmtId="0" fontId="2" fillId="0" borderId="13" xfId="0" applyFont="1" applyBorder="1"/>
    <xf numFmtId="0" fontId="4" fillId="0" borderId="0" xfId="0" applyFont="1"/>
    <xf numFmtId="0" fontId="4" fillId="0" borderId="16" xfId="0" applyFont="1" applyBorder="1" applyAlignment="1">
      <alignment horizontal="center" vertical="top"/>
    </xf>
    <xf numFmtId="0" fontId="4" fillId="0" borderId="11" xfId="0" applyFont="1" applyBorder="1" applyAlignment="1">
      <alignment vertical="top"/>
    </xf>
    <xf numFmtId="2" fontId="4" fillId="0" borderId="11" xfId="0" applyNumberFormat="1" applyFont="1" applyBorder="1" applyAlignment="1">
      <alignment vertical="top"/>
    </xf>
    <xf numFmtId="2" fontId="4" fillId="0" borderId="16" xfId="0" applyNumberFormat="1" applyFont="1" applyBorder="1" applyAlignment="1">
      <alignment vertical="top"/>
    </xf>
    <xf numFmtId="2" fontId="2" fillId="0" borderId="1" xfId="0" applyNumberFormat="1" applyFont="1" applyBorder="1"/>
    <xf numFmtId="2" fontId="4" fillId="0" borderId="1" xfId="0" applyNumberFormat="1" applyFont="1" applyBorder="1" applyAlignment="1">
      <alignment vertical="top"/>
    </xf>
    <xf numFmtId="2" fontId="4" fillId="0" borderId="1" xfId="0" applyNumberFormat="1" applyFont="1" applyBorder="1"/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2" fillId="0" borderId="0" xfId="0" applyFont="1" applyBorder="1" applyAlignment="1">
      <alignment horizontal="center" vertical="top"/>
    </xf>
    <xf numFmtId="0" fontId="3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vertical="top"/>
    </xf>
    <xf numFmtId="0" fontId="2" fillId="2" borderId="0" xfId="0" applyFont="1" applyFill="1" applyAlignment="1">
      <alignment horizontal="center" vertical="top"/>
    </xf>
    <xf numFmtId="0" fontId="2" fillId="2" borderId="0" xfId="0" applyFont="1" applyFill="1" applyAlignment="1">
      <alignment vertical="top"/>
    </xf>
    <xf numFmtId="2" fontId="2" fillId="2" borderId="0" xfId="0" applyNumberFormat="1" applyFont="1" applyFill="1" applyAlignment="1">
      <alignment vertical="top"/>
    </xf>
    <xf numFmtId="0" fontId="2" fillId="2" borderId="0" xfId="0" applyFont="1" applyFill="1"/>
    <xf numFmtId="0" fontId="5" fillId="2" borderId="0" xfId="0" applyFont="1" applyFill="1" applyAlignment="1">
      <alignment vertical="top"/>
    </xf>
    <xf numFmtId="17" fontId="4" fillId="2" borderId="0" xfId="0" applyNumberFormat="1" applyFont="1" applyFill="1" applyAlignment="1">
      <alignment horizontal="left" vertical="top"/>
    </xf>
    <xf numFmtId="0" fontId="2" fillId="2" borderId="0" xfId="0" applyFont="1" applyFill="1" applyAlignment="1">
      <alignment vertical="top" wrapText="1"/>
    </xf>
    <xf numFmtId="2" fontId="3" fillId="2" borderId="0" xfId="0" applyNumberFormat="1" applyFont="1" applyFill="1" applyAlignment="1">
      <alignment horizontal="right" vertical="top"/>
    </xf>
    <xf numFmtId="1" fontId="6" fillId="2" borderId="0" xfId="0" applyNumberFormat="1" applyFont="1" applyFill="1" applyBorder="1" applyAlignment="1">
      <alignment horizontal="center"/>
    </xf>
    <xf numFmtId="2" fontId="2" fillId="0" borderId="5" xfId="0" applyNumberFormat="1" applyFont="1" applyBorder="1" applyAlignment="1">
      <alignment vertical="center"/>
    </xf>
    <xf numFmtId="2" fontId="4" fillId="0" borderId="11" xfId="0" applyNumberFormat="1" applyFont="1" applyBorder="1"/>
    <xf numFmtId="2" fontId="4" fillId="0" borderId="0" xfId="0" applyNumberFormat="1" applyFont="1" applyBorder="1" applyAlignment="1">
      <alignment vertical="top"/>
    </xf>
    <xf numFmtId="2" fontId="4" fillId="0" borderId="0" xfId="0" applyNumberFormat="1" applyFont="1" applyBorder="1"/>
    <xf numFmtId="2" fontId="7" fillId="0" borderId="0" xfId="0" applyNumberFormat="1" applyFont="1" applyAlignment="1">
      <alignment vertical="top"/>
    </xf>
    <xf numFmtId="0" fontId="2" fillId="0" borderId="0" xfId="0" applyFont="1" applyFill="1" applyAlignment="1">
      <alignment horizontal="center" vertical="top" wrapText="1"/>
    </xf>
    <xf numFmtId="17" fontId="4" fillId="0" borderId="0" xfId="0" applyNumberFormat="1" applyFont="1" applyFill="1" applyAlignment="1">
      <alignment horizontal="left" vertical="top"/>
    </xf>
    <xf numFmtId="0" fontId="3" fillId="0" borderId="0" xfId="0" applyFont="1" applyBorder="1" applyAlignment="1">
      <alignment horizontal="center" vertical="top"/>
    </xf>
    <xf numFmtId="0" fontId="5" fillId="0" borderId="11" xfId="0" applyFont="1" applyBorder="1" applyAlignment="1">
      <alignment horizontal="right" vertical="top" wrapText="1"/>
    </xf>
    <xf numFmtId="0" fontId="3" fillId="0" borderId="0" xfId="0" applyFont="1"/>
    <xf numFmtId="0" fontId="4" fillId="0" borderId="0" xfId="0" applyFont="1" applyBorder="1" applyAlignment="1">
      <alignment horizontal="right" vertical="top" wrapText="1"/>
    </xf>
    <xf numFmtId="0" fontId="2" fillId="0" borderId="0" xfId="0" applyFont="1" applyBorder="1" applyAlignment="1">
      <alignment vertical="top" wrapText="1"/>
    </xf>
    <xf numFmtId="0" fontId="2" fillId="0" borderId="7" xfId="0" applyFont="1" applyFill="1" applyBorder="1" applyAlignment="1">
      <alignment horizontal="right" vertical="center"/>
    </xf>
    <xf numFmtId="2" fontId="2" fillId="0" borderId="5" xfId="0" applyNumberFormat="1" applyFont="1" applyFill="1" applyBorder="1" applyAlignment="1">
      <alignment vertical="center"/>
    </xf>
    <xf numFmtId="2" fontId="2" fillId="0" borderId="7" xfId="0" applyNumberFormat="1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2" fontId="2" fillId="0" borderId="0" xfId="0" applyNumberFormat="1" applyFont="1" applyFill="1" applyAlignment="1">
      <alignment vertical="top" wrapText="1"/>
    </xf>
    <xf numFmtId="0" fontId="2" fillId="0" borderId="14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right" vertical="top" wrapText="1"/>
    </xf>
    <xf numFmtId="4" fontId="2" fillId="0" borderId="6" xfId="0" applyNumberFormat="1" applyFont="1" applyBorder="1" applyAlignment="1">
      <alignment horizontal="right" vertical="top" wrapText="1"/>
    </xf>
    <xf numFmtId="4" fontId="2" fillId="0" borderId="8" xfId="0" applyNumberFormat="1" applyFont="1" applyBorder="1" applyAlignment="1">
      <alignment horizontal="right" vertical="top"/>
    </xf>
    <xf numFmtId="4" fontId="2" fillId="0" borderId="6" xfId="0" applyNumberFormat="1" applyFont="1" applyBorder="1" applyAlignment="1">
      <alignment horizontal="right" vertical="top"/>
    </xf>
    <xf numFmtId="4" fontId="2" fillId="0" borderId="6" xfId="0" applyNumberFormat="1" applyFont="1" applyBorder="1" applyAlignment="1">
      <alignment vertical="top"/>
    </xf>
    <xf numFmtId="4" fontId="2" fillId="0" borderId="0" xfId="0" applyNumberFormat="1" applyFont="1"/>
    <xf numFmtId="4" fontId="2" fillId="0" borderId="11" xfId="0" applyNumberFormat="1" applyFont="1" applyBorder="1" applyAlignment="1">
      <alignment horizontal="right" vertical="top" wrapText="1"/>
    </xf>
    <xf numFmtId="4" fontId="2" fillId="0" borderId="16" xfId="0" applyNumberFormat="1" applyFont="1" applyBorder="1" applyAlignment="1">
      <alignment horizontal="right" vertical="top"/>
    </xf>
    <xf numFmtId="4" fontId="2" fillId="0" borderId="11" xfId="0" applyNumberFormat="1" applyFont="1" applyBorder="1" applyAlignment="1">
      <alignment horizontal="right" vertical="top"/>
    </xf>
    <xf numFmtId="4" fontId="2" fillId="0" borderId="11" xfId="0" applyNumberFormat="1" applyFont="1" applyBorder="1" applyAlignment="1">
      <alignment vertical="top"/>
    </xf>
    <xf numFmtId="4" fontId="2" fillId="0" borderId="1" xfId="0" applyNumberFormat="1" applyFont="1" applyBorder="1" applyAlignment="1">
      <alignment vertical="top" wrapText="1"/>
    </xf>
    <xf numFmtId="4" fontId="2" fillId="0" borderId="0" xfId="0" applyNumberFormat="1" applyFont="1" applyAlignment="1">
      <alignment horizontal="center" vertical="top"/>
    </xf>
    <xf numFmtId="4" fontId="2" fillId="0" borderId="0" xfId="0" applyNumberFormat="1" applyFont="1" applyAlignment="1">
      <alignment vertical="top"/>
    </xf>
    <xf numFmtId="4" fontId="2" fillId="0" borderId="6" xfId="0" applyNumberFormat="1" applyFont="1" applyBorder="1" applyAlignment="1">
      <alignment vertical="top" wrapText="1"/>
    </xf>
    <xf numFmtId="4" fontId="2" fillId="0" borderId="9" xfId="0" applyNumberFormat="1" applyFont="1" applyBorder="1" applyAlignment="1">
      <alignment vertical="top" wrapText="1"/>
    </xf>
    <xf numFmtId="4" fontId="2" fillId="0" borderId="17" xfId="0" applyNumberFormat="1" applyFont="1" applyBorder="1" applyAlignment="1">
      <alignment vertical="top" wrapText="1"/>
    </xf>
    <xf numFmtId="4" fontId="5" fillId="0" borderId="17" xfId="0" applyNumberFormat="1" applyFont="1" applyBorder="1" applyAlignment="1">
      <alignment vertical="top" wrapText="1"/>
    </xf>
    <xf numFmtId="4" fontId="3" fillId="0" borderId="0" xfId="0" applyNumberFormat="1" applyFont="1"/>
    <xf numFmtId="4" fontId="2" fillId="0" borderId="1" xfId="0" applyNumberFormat="1" applyFont="1" applyBorder="1" applyAlignment="1">
      <alignment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top"/>
    </xf>
    <xf numFmtId="0" fontId="10" fillId="0" borderId="13" xfId="0" applyFont="1" applyBorder="1" applyAlignment="1">
      <alignment horizontal="right" vertical="top" wrapText="1"/>
    </xf>
    <xf numFmtId="4" fontId="10" fillId="0" borderId="1" xfId="0" applyNumberFormat="1" applyFont="1" applyBorder="1" applyAlignment="1">
      <alignment horizontal="right" vertical="top" wrapText="1"/>
    </xf>
    <xf numFmtId="4" fontId="10" fillId="0" borderId="1" xfId="0" applyNumberFormat="1" applyFont="1" applyBorder="1" applyAlignment="1">
      <alignment horizontal="right" vertical="top"/>
    </xf>
    <xf numFmtId="4" fontId="10" fillId="0" borderId="1" xfId="0" applyNumberFormat="1" applyFont="1" applyBorder="1" applyAlignment="1">
      <alignment vertical="top"/>
    </xf>
    <xf numFmtId="4" fontId="10" fillId="0" borderId="0" xfId="0" applyNumberFormat="1" applyFont="1"/>
    <xf numFmtId="0" fontId="10" fillId="0" borderId="0" xfId="0" applyFont="1"/>
    <xf numFmtId="4" fontId="10" fillId="0" borderId="1" xfId="0" applyNumberFormat="1" applyFont="1" applyBorder="1" applyAlignment="1">
      <alignment vertical="top" wrapText="1"/>
    </xf>
    <xf numFmtId="0" fontId="13" fillId="0" borderId="7" xfId="0" applyFont="1" applyFill="1" applyBorder="1" applyAlignment="1">
      <alignment horizontal="right" vertical="center"/>
    </xf>
    <xf numFmtId="2" fontId="13" fillId="0" borderId="5" xfId="0" applyNumberFormat="1" applyFont="1" applyFill="1" applyBorder="1" applyAlignment="1">
      <alignment vertical="center"/>
    </xf>
    <xf numFmtId="2" fontId="13" fillId="0" borderId="7" xfId="0" applyNumberFormat="1" applyFont="1" applyFill="1" applyBorder="1" applyAlignment="1">
      <alignment vertical="center"/>
    </xf>
    <xf numFmtId="0" fontId="13" fillId="0" borderId="0" xfId="0" applyFont="1" applyFill="1" applyAlignment="1">
      <alignment vertical="center"/>
    </xf>
    <xf numFmtId="0" fontId="4" fillId="0" borderId="18" xfId="0" applyFont="1" applyBorder="1" applyAlignment="1">
      <alignment horizontal="center" vertical="top"/>
    </xf>
    <xf numFmtId="0" fontId="4" fillId="0" borderId="18" xfId="0" applyFont="1" applyBorder="1" applyAlignment="1">
      <alignment horizontal="right" vertical="top" wrapText="1"/>
    </xf>
    <xf numFmtId="0" fontId="4" fillId="0" borderId="21" xfId="0" applyFont="1" applyBorder="1" applyAlignment="1">
      <alignment vertical="top" wrapText="1"/>
    </xf>
    <xf numFmtId="0" fontId="13" fillId="0" borderId="6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left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right"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vertical="center" wrapText="1"/>
    </xf>
    <xf numFmtId="164" fontId="12" fillId="0" borderId="6" xfId="0" applyNumberFormat="1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/>
    </xf>
    <xf numFmtId="164" fontId="12" fillId="3" borderId="6" xfId="0" applyNumberFormat="1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vertical="center" wrapText="1"/>
    </xf>
    <xf numFmtId="0" fontId="12" fillId="3" borderId="6" xfId="0" applyFont="1" applyFill="1" applyBorder="1" applyAlignment="1">
      <alignment horizontal="left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6" xfId="0" applyFont="1" applyFill="1" applyBorder="1" applyAlignment="1">
      <alignment horizontal="center" vertical="center" wrapText="1"/>
    </xf>
    <xf numFmtId="1" fontId="12" fillId="0" borderId="6" xfId="0" applyNumberFormat="1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wrapText="1"/>
    </xf>
    <xf numFmtId="0" fontId="12" fillId="3" borderId="6" xfId="0" applyFont="1" applyFill="1" applyBorder="1" applyAlignment="1">
      <alignment horizontal="center" vertical="center" wrapText="1"/>
    </xf>
    <xf numFmtId="1" fontId="12" fillId="3" borderId="6" xfId="0" applyNumberFormat="1" applyFont="1" applyFill="1" applyBorder="1" applyAlignment="1">
      <alignment horizontal="center" vertical="center" wrapText="1"/>
    </xf>
    <xf numFmtId="0" fontId="12" fillId="3" borderId="6" xfId="0" applyFont="1" applyFill="1" applyBorder="1"/>
    <xf numFmtId="0" fontId="12" fillId="3" borderId="6" xfId="0" applyFont="1" applyFill="1" applyBorder="1" applyAlignment="1">
      <alignment horizontal="center"/>
    </xf>
    <xf numFmtId="0" fontId="12" fillId="0" borderId="6" xfId="0" applyFont="1" applyBorder="1" applyAlignment="1">
      <alignment horizontal="center" vertical="center"/>
    </xf>
    <xf numFmtId="2" fontId="2" fillId="0" borderId="7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7" xfId="0" applyFont="1" applyBorder="1" applyAlignment="1">
      <alignment horizontal="right" vertical="center"/>
    </xf>
    <xf numFmtId="0" fontId="2" fillId="0" borderId="8" xfId="0" applyFont="1" applyBorder="1" applyAlignment="1">
      <alignment horizontal="right" vertical="center"/>
    </xf>
    <xf numFmtId="2" fontId="2" fillId="0" borderId="8" xfId="0" applyNumberFormat="1" applyFont="1" applyBorder="1" applyAlignment="1">
      <alignment vertical="center"/>
    </xf>
    <xf numFmtId="0" fontId="2" fillId="0" borderId="22" xfId="0" applyFont="1" applyBorder="1" applyAlignment="1">
      <alignment horizontal="right" vertical="center"/>
    </xf>
    <xf numFmtId="0" fontId="8" fillId="0" borderId="0" xfId="0" applyFont="1" applyAlignment="1">
      <alignment horizontal="center" vertical="top"/>
    </xf>
    <xf numFmtId="0" fontId="2" fillId="0" borderId="2" xfId="0" applyFont="1" applyBorder="1" applyAlignment="1">
      <alignment horizontal="center" vertical="center" textRotation="90"/>
    </xf>
    <xf numFmtId="0" fontId="2" fillId="0" borderId="18" xfId="0" applyFont="1" applyBorder="1" applyAlignment="1">
      <alignment horizontal="center" vertical="center" textRotation="90"/>
    </xf>
    <xf numFmtId="0" fontId="2" fillId="0" borderId="2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textRotation="90"/>
    </xf>
    <xf numFmtId="0" fontId="2" fillId="2" borderId="18" xfId="0" applyFont="1" applyFill="1" applyBorder="1" applyAlignment="1">
      <alignment horizontal="center" vertical="center" textRotation="90"/>
    </xf>
    <xf numFmtId="2" fontId="2" fillId="0" borderId="2" xfId="0" applyNumberFormat="1" applyFont="1" applyBorder="1" applyAlignment="1">
      <alignment horizontal="center" vertical="center" textRotation="90" wrapText="1"/>
    </xf>
    <xf numFmtId="2" fontId="2" fillId="0" borderId="18" xfId="0" applyNumberFormat="1" applyFont="1" applyBorder="1" applyAlignment="1">
      <alignment horizontal="center" vertical="center" textRotation="90" wrapText="1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18" xfId="0" applyFont="1" applyBorder="1" applyAlignment="1">
      <alignment horizontal="center" vertical="center" textRotation="90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</cellXfs>
  <cellStyles count="1">
    <cellStyle name="Parasts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4</xdr:row>
      <xdr:rowOff>28575</xdr:rowOff>
    </xdr:from>
    <xdr:to>
      <xdr:col>15</xdr:col>
      <xdr:colOff>0</xdr:colOff>
      <xdr:row>5</xdr:row>
      <xdr:rowOff>38100</xdr:rowOff>
    </xdr:to>
    <xdr:sp macro="" textlink="">
      <xdr:nvSpPr>
        <xdr:cNvPr id="2049" name="Rectangle 1"/>
        <xdr:cNvSpPr>
          <a:spLocks noChangeArrowheads="1"/>
        </xdr:cNvSpPr>
      </xdr:nvSpPr>
      <xdr:spPr bwMode="auto">
        <a:xfrm>
          <a:off x="8210550" y="771525"/>
          <a:ext cx="628650" cy="1905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/>
          </a:outerShdw>
        </a:effectLst>
      </xdr:spPr>
    </xdr:sp>
    <xdr:clientData/>
  </xdr:twoCellAnchor>
</xdr:wsDr>
</file>

<file path=xl/theme/theme1.xml><?xml version="1.0" encoding="utf-8"?>
<a:theme xmlns:a="http://schemas.openxmlformats.org/drawingml/2006/main" name="Office tēma">
  <a:themeElements>
    <a:clrScheme name="Iestād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Iestād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Iestād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tabSelected="1" view="pageBreakPreview" zoomScaleNormal="100" zoomScaleSheetLayoutView="100" workbookViewId="0">
      <selection activeCell="C7" sqref="C7"/>
    </sheetView>
  </sheetViews>
  <sheetFormatPr defaultRowHeight="12.75" x14ac:dyDescent="0.2"/>
  <cols>
    <col min="1" max="1" width="4.140625" style="3" customWidth="1"/>
    <col min="2" max="2" width="14.85546875" style="3" customWidth="1"/>
    <col min="3" max="3" width="47.42578125" style="1" customWidth="1"/>
    <col min="4" max="4" width="18" style="2" customWidth="1"/>
    <col min="5" max="16384" width="9.140625" style="6"/>
  </cols>
  <sheetData>
    <row r="1" spans="1:8" x14ac:dyDescent="0.2">
      <c r="A1" s="140" t="s">
        <v>43</v>
      </c>
      <c r="B1" s="140"/>
      <c r="C1" s="140"/>
      <c r="D1" s="140"/>
    </row>
    <row r="2" spans="1:8" x14ac:dyDescent="0.2">
      <c r="C2" s="65"/>
    </row>
    <row r="3" spans="1:8" ht="15" x14ac:dyDescent="0.2">
      <c r="A3" s="10" t="s">
        <v>1</v>
      </c>
      <c r="B3" s="10"/>
      <c r="C3" s="55" t="s">
        <v>46</v>
      </c>
    </row>
    <row r="4" spans="1:8" ht="15" x14ac:dyDescent="0.2">
      <c r="A4" s="10" t="s">
        <v>20</v>
      </c>
      <c r="B4" s="10"/>
      <c r="C4" s="55" t="s">
        <v>50</v>
      </c>
    </row>
    <row r="5" spans="1:8" ht="15" x14ac:dyDescent="0.2">
      <c r="A5" s="10"/>
      <c r="B5" s="10"/>
      <c r="C5" s="55" t="s">
        <v>49</v>
      </c>
    </row>
    <row r="6" spans="1:8" ht="14.25" x14ac:dyDescent="0.2">
      <c r="A6" s="10" t="s">
        <v>4</v>
      </c>
      <c r="B6" s="10"/>
      <c r="C6" s="66"/>
    </row>
    <row r="7" spans="1:8" ht="14.25" x14ac:dyDescent="0.2">
      <c r="A7" s="10" t="s">
        <v>48</v>
      </c>
      <c r="B7" s="10"/>
      <c r="C7" s="65"/>
    </row>
    <row r="9" spans="1:8" ht="20.25" customHeight="1" x14ac:dyDescent="0.2">
      <c r="A9" s="141" t="s">
        <v>5</v>
      </c>
      <c r="B9" s="147" t="s">
        <v>21</v>
      </c>
      <c r="C9" s="145" t="s">
        <v>22</v>
      </c>
      <c r="D9" s="143" t="s">
        <v>30</v>
      </c>
      <c r="E9" s="9"/>
    </row>
    <row r="10" spans="1:8" ht="56.25" customHeight="1" x14ac:dyDescent="0.2">
      <c r="A10" s="142"/>
      <c r="B10" s="148"/>
      <c r="C10" s="146"/>
      <c r="D10" s="144"/>
    </row>
    <row r="11" spans="1:8" x14ac:dyDescent="0.2">
      <c r="A11" s="11"/>
      <c r="B11" s="11"/>
      <c r="C11" s="12"/>
      <c r="D11" s="13"/>
    </row>
    <row r="12" spans="1:8" x14ac:dyDescent="0.2">
      <c r="A12" s="16">
        <v>1</v>
      </c>
      <c r="B12" s="18">
        <v>1</v>
      </c>
      <c r="C12" s="78" t="s">
        <v>47</v>
      </c>
      <c r="D12" s="92">
        <f>KOPS!D19</f>
        <v>0</v>
      </c>
      <c r="E12" s="84"/>
      <c r="F12" s="84"/>
      <c r="G12" s="84"/>
      <c r="H12" s="84"/>
    </row>
    <row r="13" spans="1:8" x14ac:dyDescent="0.2">
      <c r="A13" s="19"/>
      <c r="B13" s="20"/>
      <c r="C13" s="21"/>
      <c r="D13" s="93"/>
      <c r="E13" s="84"/>
      <c r="F13" s="84"/>
      <c r="G13" s="84"/>
      <c r="H13" s="84"/>
    </row>
    <row r="14" spans="1:8" x14ac:dyDescent="0.2">
      <c r="A14" s="47"/>
      <c r="B14" s="47"/>
      <c r="C14" s="22" t="s">
        <v>0</v>
      </c>
      <c r="D14" s="89"/>
      <c r="E14" s="84"/>
      <c r="F14" s="84"/>
      <c r="G14" s="84"/>
      <c r="H14" s="84"/>
    </row>
    <row r="15" spans="1:8" x14ac:dyDescent="0.2">
      <c r="A15" s="47"/>
      <c r="B15" s="47"/>
      <c r="C15" s="22" t="s">
        <v>28</v>
      </c>
      <c r="D15" s="94"/>
      <c r="E15" s="84"/>
      <c r="F15" s="84"/>
      <c r="G15" s="84"/>
      <c r="H15" s="84"/>
    </row>
    <row r="16" spans="1:8" s="69" customFormat="1" ht="15" x14ac:dyDescent="0.2">
      <c r="A16" s="67"/>
      <c r="B16" s="67"/>
      <c r="C16" s="68" t="s">
        <v>23</v>
      </c>
      <c r="D16" s="95"/>
      <c r="E16" s="96"/>
      <c r="F16" s="96"/>
      <c r="G16" s="96"/>
      <c r="H16" s="96"/>
    </row>
    <row r="17" spans="1:4" x14ac:dyDescent="0.2">
      <c r="A17" s="47"/>
      <c r="B17" s="47"/>
      <c r="C17" s="70"/>
      <c r="D17" s="71"/>
    </row>
    <row r="18" spans="1:4" x14ac:dyDescent="0.2">
      <c r="A18" s="47"/>
      <c r="B18" s="47"/>
      <c r="C18" s="70"/>
      <c r="D18" s="71"/>
    </row>
    <row r="22" spans="1:4" x14ac:dyDescent="0.2">
      <c r="B22" s="46" t="s">
        <v>24</v>
      </c>
      <c r="D22" s="46"/>
    </row>
    <row r="23" spans="1:4" x14ac:dyDescent="0.2">
      <c r="B23" s="46"/>
      <c r="D23" s="46"/>
    </row>
    <row r="24" spans="1:4" x14ac:dyDescent="0.2">
      <c r="B24" s="46"/>
    </row>
    <row r="25" spans="1:4" x14ac:dyDescent="0.2">
      <c r="B25" s="46" t="s">
        <v>25</v>
      </c>
      <c r="D25" s="46"/>
    </row>
    <row r="26" spans="1:4" x14ac:dyDescent="0.2">
      <c r="D26" s="46"/>
    </row>
  </sheetData>
  <mergeCells count="5">
    <mergeCell ref="A1:D1"/>
    <mergeCell ref="A9:A10"/>
    <mergeCell ref="D9:D10"/>
    <mergeCell ref="C9:C10"/>
    <mergeCell ref="B9:B10"/>
  </mergeCells>
  <phoneticPr fontId="1" type="noConversion"/>
  <pageMargins left="0.75" right="0.75" top="1.72" bottom="1" header="0.5" footer="0.5"/>
  <pageSetup paperSize="9" orientation="portrait" horizontalDpi="4294967292" verticalDpi="360" r:id="rId1"/>
  <headerFooter alignWithMargins="0">
    <oddHeader xml:space="preserve">&amp;RAPSTIPRINU
_______________________
&amp;8(Pasūtītāja paraksts un tā atšifrējums)
Z.V.
________.gada____._____________
</oddHeader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view="pageBreakPreview" zoomScaleNormal="100" zoomScaleSheetLayoutView="100" workbookViewId="0">
      <selection activeCell="N18" sqref="N18"/>
    </sheetView>
  </sheetViews>
  <sheetFormatPr defaultRowHeight="12.75" x14ac:dyDescent="0.2"/>
  <cols>
    <col min="1" max="1" width="4.140625" style="3" customWidth="1"/>
    <col min="2" max="2" width="10" style="3" customWidth="1"/>
    <col min="3" max="3" width="28.5703125" style="1" customWidth="1"/>
    <col min="4" max="4" width="17.7109375" style="2" customWidth="1"/>
    <col min="5" max="5" width="17.7109375" style="3" customWidth="1"/>
    <col min="6" max="6" width="17.7109375" style="4" customWidth="1"/>
    <col min="7" max="8" width="17.7109375" style="5" customWidth="1"/>
    <col min="9" max="16384" width="9.140625" style="6"/>
  </cols>
  <sheetData>
    <row r="1" spans="1:10" ht="14.25" x14ac:dyDescent="0.2">
      <c r="A1" s="10" t="s">
        <v>1</v>
      </c>
      <c r="B1" s="10"/>
      <c r="D1" s="50" t="s">
        <v>47</v>
      </c>
    </row>
    <row r="2" spans="1:10" ht="15" x14ac:dyDescent="0.2">
      <c r="A2" s="10" t="s">
        <v>2</v>
      </c>
      <c r="B2" s="10"/>
      <c r="D2" s="55" t="s">
        <v>46</v>
      </c>
    </row>
    <row r="3" spans="1:10" ht="15" x14ac:dyDescent="0.2">
      <c r="A3" s="10" t="s">
        <v>3</v>
      </c>
      <c r="B3" s="10"/>
      <c r="D3" s="55" t="s">
        <v>45</v>
      </c>
    </row>
    <row r="4" spans="1:10" ht="14.25" x14ac:dyDescent="0.2">
      <c r="A4" s="10" t="s">
        <v>4</v>
      </c>
      <c r="B4" s="10"/>
      <c r="D4" s="66"/>
      <c r="G4" s="64"/>
    </row>
    <row r="5" spans="1:10" ht="14.25" x14ac:dyDescent="0.2">
      <c r="A5" s="10" t="s">
        <v>31</v>
      </c>
      <c r="B5" s="10"/>
      <c r="D5" s="76">
        <f>D19</f>
        <v>0</v>
      </c>
    </row>
    <row r="6" spans="1:10" ht="14.25" x14ac:dyDescent="0.2">
      <c r="A6" s="10" t="s">
        <v>13</v>
      </c>
      <c r="B6" s="10"/>
      <c r="D6" s="76">
        <f>H14</f>
        <v>0</v>
      </c>
    </row>
    <row r="7" spans="1:10" ht="14.25" x14ac:dyDescent="0.2">
      <c r="A7" s="10" t="s">
        <v>48</v>
      </c>
      <c r="B7" s="10"/>
    </row>
    <row r="9" spans="1:10" ht="20.25" customHeight="1" x14ac:dyDescent="0.2">
      <c r="A9" s="141" t="s">
        <v>5</v>
      </c>
      <c r="B9" s="147" t="s">
        <v>14</v>
      </c>
      <c r="C9" s="145" t="s">
        <v>15</v>
      </c>
      <c r="D9" s="143" t="s">
        <v>32</v>
      </c>
      <c r="E9" s="151" t="s">
        <v>16</v>
      </c>
      <c r="F9" s="151"/>
      <c r="G9" s="151"/>
      <c r="H9" s="149" t="s">
        <v>11</v>
      </c>
      <c r="I9" s="9"/>
    </row>
    <row r="10" spans="1:10" ht="78.75" customHeight="1" x14ac:dyDescent="0.2">
      <c r="A10" s="142"/>
      <c r="B10" s="148"/>
      <c r="C10" s="146"/>
      <c r="D10" s="144"/>
      <c r="E10" s="98" t="s">
        <v>33</v>
      </c>
      <c r="F10" s="98" t="s">
        <v>34</v>
      </c>
      <c r="G10" s="98" t="s">
        <v>35</v>
      </c>
      <c r="H10" s="150"/>
    </row>
    <row r="11" spans="1:10" x14ac:dyDescent="0.2">
      <c r="A11" s="26"/>
      <c r="B11" s="25"/>
      <c r="C11" s="77"/>
      <c r="D11" s="28"/>
      <c r="E11" s="24"/>
      <c r="F11" s="29"/>
      <c r="G11" s="30"/>
      <c r="H11" s="31"/>
    </row>
    <row r="12" spans="1:10" x14ac:dyDescent="0.2">
      <c r="A12" s="16">
        <v>1</v>
      </c>
      <c r="B12" s="18" t="s">
        <v>136</v>
      </c>
      <c r="C12" s="78" t="s">
        <v>47</v>
      </c>
      <c r="D12" s="80"/>
      <c r="E12" s="81"/>
      <c r="F12" s="82"/>
      <c r="G12" s="81"/>
      <c r="H12" s="83"/>
      <c r="I12" s="84"/>
      <c r="J12" s="84"/>
    </row>
    <row r="13" spans="1:10" x14ac:dyDescent="0.2">
      <c r="A13" s="19"/>
      <c r="B13" s="20"/>
      <c r="C13" s="27"/>
      <c r="D13" s="85"/>
      <c r="E13" s="86"/>
      <c r="F13" s="87"/>
      <c r="G13" s="86"/>
      <c r="H13" s="88"/>
      <c r="I13" s="84"/>
      <c r="J13" s="84"/>
    </row>
    <row r="14" spans="1:10" s="105" customFormat="1" x14ac:dyDescent="0.2">
      <c r="A14" s="99"/>
      <c r="B14" s="99"/>
      <c r="C14" s="100" t="s">
        <v>17</v>
      </c>
      <c r="D14" s="101"/>
      <c r="E14" s="102"/>
      <c r="F14" s="102"/>
      <c r="G14" s="102"/>
      <c r="H14" s="103"/>
      <c r="I14" s="104"/>
      <c r="J14" s="104"/>
    </row>
    <row r="15" spans="1:10" x14ac:dyDescent="0.2">
      <c r="C15" s="22" t="s">
        <v>139</v>
      </c>
      <c r="D15" s="89">
        <f>D14*10%</f>
        <v>0</v>
      </c>
      <c r="E15" s="90"/>
      <c r="F15" s="91"/>
      <c r="G15" s="91"/>
      <c r="H15" s="91"/>
      <c r="I15" s="84"/>
      <c r="J15" s="84"/>
    </row>
    <row r="16" spans="1:10" x14ac:dyDescent="0.2">
      <c r="C16" s="79" t="s">
        <v>27</v>
      </c>
      <c r="D16" s="89"/>
      <c r="E16" s="90"/>
      <c r="F16" s="91"/>
      <c r="G16" s="91"/>
      <c r="H16" s="91"/>
      <c r="I16" s="84"/>
      <c r="J16" s="84"/>
    </row>
    <row r="17" spans="3:10" x14ac:dyDescent="0.2">
      <c r="C17" s="22" t="s">
        <v>140</v>
      </c>
      <c r="D17" s="89">
        <f>D14*5%</f>
        <v>0</v>
      </c>
      <c r="E17" s="90"/>
      <c r="F17" s="91"/>
      <c r="G17" s="91"/>
      <c r="H17" s="91"/>
      <c r="I17" s="84"/>
      <c r="J17" s="84"/>
    </row>
    <row r="18" spans="3:10" ht="25.5" x14ac:dyDescent="0.2">
      <c r="C18" s="22" t="s">
        <v>29</v>
      </c>
      <c r="D18" s="97">
        <f>E14*23.59%</f>
        <v>0</v>
      </c>
      <c r="E18" s="90"/>
      <c r="F18" s="91"/>
      <c r="G18" s="91"/>
      <c r="H18" s="91"/>
      <c r="I18" s="84"/>
      <c r="J18" s="84"/>
    </row>
    <row r="19" spans="3:10" x14ac:dyDescent="0.2">
      <c r="C19" s="23" t="s">
        <v>18</v>
      </c>
      <c r="D19" s="106">
        <f>SUM(D14:D18)</f>
        <v>0</v>
      </c>
      <c r="E19" s="90"/>
      <c r="F19" s="91"/>
      <c r="G19" s="91"/>
      <c r="H19" s="91"/>
      <c r="I19" s="84"/>
      <c r="J19" s="84"/>
    </row>
    <row r="22" spans="3:10" x14ac:dyDescent="0.2">
      <c r="C22" s="45" t="s">
        <v>24</v>
      </c>
      <c r="F22" s="46"/>
      <c r="G22" s="4"/>
    </row>
    <row r="23" spans="3:10" x14ac:dyDescent="0.2">
      <c r="F23" s="46"/>
      <c r="G23" s="4"/>
    </row>
    <row r="24" spans="3:10" x14ac:dyDescent="0.2">
      <c r="C24" s="45" t="s">
        <v>25</v>
      </c>
      <c r="F24" s="46"/>
      <c r="G24" s="4"/>
    </row>
    <row r="25" spans="3:10" x14ac:dyDescent="0.2">
      <c r="F25" s="46"/>
      <c r="G25" s="4"/>
    </row>
  </sheetData>
  <mergeCells count="6">
    <mergeCell ref="H9:H10"/>
    <mergeCell ref="E9:G9"/>
    <mergeCell ref="A9:A10"/>
    <mergeCell ref="D9:D10"/>
    <mergeCell ref="C9:C10"/>
    <mergeCell ref="B9:B10"/>
  </mergeCells>
  <phoneticPr fontId="1" type="noConversion"/>
  <pageMargins left="0.74803149606299213" right="0.74803149606299213" top="1.2204724409448819" bottom="0.98425196850393704" header="0.51181102362204722" footer="0.51181102362204722"/>
  <pageSetup paperSize="9" orientation="landscape" horizontalDpi="4294967292" verticalDpi="360" r:id="rId1"/>
  <headerFooter alignWithMargins="0">
    <oddHeader xml:space="preserve">&amp;C&amp;12&amp;UKOPSAVILKUMS PA DARBU VEIDIEM  Nr. 1&amp;U
</oddHeader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8"/>
  <sheetViews>
    <sheetView zoomScaleNormal="100" zoomScaleSheetLayoutView="100" zoomScalePageLayoutView="80" workbookViewId="0">
      <selection activeCell="C4" sqref="C4"/>
    </sheetView>
  </sheetViews>
  <sheetFormatPr defaultRowHeight="12.75" x14ac:dyDescent="0.2"/>
  <cols>
    <col min="1" max="1" width="5.7109375" style="3" customWidth="1"/>
    <col min="2" max="2" width="40.5703125" style="1" customWidth="1"/>
    <col min="3" max="3" width="5.85546875" style="2" customWidth="1"/>
    <col min="4" max="4" width="6.85546875" style="3" customWidth="1"/>
    <col min="5" max="5" width="6.28515625" style="3" customWidth="1"/>
    <col min="6" max="6" width="6.5703125" style="4" customWidth="1"/>
    <col min="7" max="7" width="6.42578125" style="5" customWidth="1"/>
    <col min="8" max="8" width="6.85546875" style="5" customWidth="1"/>
    <col min="9" max="9" width="6.28515625" style="5" customWidth="1"/>
    <col min="10" max="10" width="6.5703125" style="5" customWidth="1"/>
    <col min="11" max="14" width="8.42578125" style="5" customWidth="1"/>
    <col min="15" max="15" width="9.42578125" style="6" customWidth="1"/>
    <col min="16" max="16384" width="9.140625" style="6"/>
  </cols>
  <sheetData>
    <row r="1" spans="1:16" ht="14.25" x14ac:dyDescent="0.2">
      <c r="A1" s="48" t="s">
        <v>1</v>
      </c>
      <c r="B1" s="49"/>
      <c r="C1" s="50" t="s">
        <v>47</v>
      </c>
      <c r="D1" s="51"/>
      <c r="E1" s="51"/>
      <c r="F1" s="52"/>
      <c r="G1" s="53"/>
      <c r="H1" s="53"/>
      <c r="I1" s="53"/>
      <c r="J1" s="53"/>
      <c r="K1" s="53"/>
      <c r="L1" s="53"/>
      <c r="M1" s="53"/>
      <c r="N1" s="53"/>
      <c r="O1" s="54"/>
    </row>
    <row r="2" spans="1:16" ht="15" x14ac:dyDescent="0.2">
      <c r="A2" s="48" t="s">
        <v>2</v>
      </c>
      <c r="B2" s="49"/>
      <c r="C2" s="55" t="s">
        <v>46</v>
      </c>
      <c r="D2" s="51"/>
      <c r="E2" s="51"/>
      <c r="F2" s="52"/>
      <c r="G2" s="53"/>
      <c r="H2" s="53"/>
      <c r="I2" s="53"/>
      <c r="J2" s="53"/>
      <c r="K2" s="53"/>
      <c r="L2" s="53"/>
      <c r="M2" s="53"/>
      <c r="N2" s="53"/>
      <c r="O2" s="54"/>
    </row>
    <row r="3" spans="1:16" ht="15" x14ac:dyDescent="0.2">
      <c r="A3" s="48" t="s">
        <v>3</v>
      </c>
      <c r="B3" s="49"/>
      <c r="C3" s="55" t="s">
        <v>45</v>
      </c>
      <c r="D3" s="51"/>
      <c r="E3" s="51"/>
      <c r="F3" s="52"/>
      <c r="G3" s="53"/>
      <c r="H3" s="53"/>
      <c r="I3" s="53"/>
      <c r="J3" s="53"/>
      <c r="K3" s="53"/>
      <c r="L3" s="53"/>
      <c r="M3" s="53"/>
      <c r="N3" s="53"/>
      <c r="O3" s="54"/>
    </row>
    <row r="4" spans="1:16" ht="14.25" x14ac:dyDescent="0.2">
      <c r="A4" s="48" t="s">
        <v>4</v>
      </c>
      <c r="B4" s="49"/>
      <c r="C4" s="56"/>
      <c r="D4" s="51"/>
      <c r="E4" s="51"/>
      <c r="F4" s="52"/>
      <c r="G4" s="53"/>
      <c r="H4" s="53"/>
      <c r="I4" s="53"/>
      <c r="J4" s="53"/>
      <c r="K4" s="53"/>
      <c r="L4" s="53"/>
      <c r="M4" s="53"/>
      <c r="N4" s="53"/>
      <c r="O4" s="54"/>
    </row>
    <row r="5" spans="1:16" ht="14.25" x14ac:dyDescent="0.2">
      <c r="A5" s="48" t="s">
        <v>44</v>
      </c>
      <c r="B5" s="49"/>
      <c r="C5" s="57"/>
      <c r="D5" s="51"/>
      <c r="E5" s="51"/>
      <c r="F5" s="52"/>
      <c r="G5" s="53"/>
      <c r="H5" s="53"/>
      <c r="I5" s="53"/>
      <c r="J5" s="53"/>
      <c r="K5" s="53"/>
      <c r="L5" s="53"/>
      <c r="M5" s="53"/>
      <c r="N5" s="58" t="s">
        <v>36</v>
      </c>
      <c r="O5" s="59">
        <f>O53</f>
        <v>0</v>
      </c>
    </row>
    <row r="6" spans="1:16" ht="14.25" x14ac:dyDescent="0.2">
      <c r="A6" s="10" t="s">
        <v>48</v>
      </c>
      <c r="B6" s="49"/>
      <c r="C6" s="57"/>
      <c r="D6" s="51"/>
      <c r="E6" s="51"/>
      <c r="F6" s="52"/>
      <c r="G6" s="53"/>
      <c r="H6" s="53"/>
      <c r="I6" s="53"/>
      <c r="J6" s="53"/>
      <c r="K6" s="53"/>
      <c r="L6" s="53"/>
      <c r="M6" s="53"/>
      <c r="N6" s="53"/>
      <c r="O6" s="54"/>
    </row>
    <row r="7" spans="1:16" ht="20.25" customHeight="1" x14ac:dyDescent="0.2">
      <c r="A7" s="141" t="s">
        <v>5</v>
      </c>
      <c r="B7" s="156" t="s">
        <v>6</v>
      </c>
      <c r="C7" s="154" t="s">
        <v>7</v>
      </c>
      <c r="D7" s="141" t="s">
        <v>8</v>
      </c>
      <c r="E7" s="151" t="s">
        <v>9</v>
      </c>
      <c r="F7" s="151"/>
      <c r="G7" s="151"/>
      <c r="H7" s="151"/>
      <c r="I7" s="151"/>
      <c r="J7" s="153"/>
      <c r="K7" s="152" t="s">
        <v>12</v>
      </c>
      <c r="L7" s="151"/>
      <c r="M7" s="151"/>
      <c r="N7" s="151"/>
      <c r="O7" s="153"/>
      <c r="P7" s="9"/>
    </row>
    <row r="8" spans="1:16" ht="78.75" customHeight="1" x14ac:dyDescent="0.2">
      <c r="A8" s="142"/>
      <c r="B8" s="157"/>
      <c r="C8" s="155"/>
      <c r="D8" s="142"/>
      <c r="E8" s="7" t="s">
        <v>10</v>
      </c>
      <c r="F8" s="7" t="s">
        <v>37</v>
      </c>
      <c r="G8" s="8" t="s">
        <v>38</v>
      </c>
      <c r="H8" s="8" t="s">
        <v>39</v>
      </c>
      <c r="I8" s="8" t="s">
        <v>40</v>
      </c>
      <c r="J8" s="8" t="s">
        <v>41</v>
      </c>
      <c r="K8" s="8" t="s">
        <v>11</v>
      </c>
      <c r="L8" s="8" t="s">
        <v>38</v>
      </c>
      <c r="M8" s="8" t="s">
        <v>39</v>
      </c>
      <c r="N8" s="8" t="s">
        <v>40</v>
      </c>
      <c r="O8" s="8" t="s">
        <v>42</v>
      </c>
    </row>
    <row r="9" spans="1:16" x14ac:dyDescent="0.2">
      <c r="A9" s="17"/>
      <c r="B9" s="32"/>
      <c r="C9" s="33"/>
      <c r="D9" s="25"/>
      <c r="E9" s="34"/>
      <c r="F9" s="29"/>
      <c r="G9" s="35"/>
      <c r="H9" s="31"/>
      <c r="I9" s="35"/>
      <c r="J9" s="31"/>
      <c r="K9" s="35"/>
      <c r="L9" s="31"/>
      <c r="M9" s="35"/>
      <c r="N9" s="31"/>
      <c r="O9" s="36"/>
    </row>
    <row r="10" spans="1:16" s="110" customFormat="1" ht="25.5" x14ac:dyDescent="0.2">
      <c r="A10" s="114">
        <v>1</v>
      </c>
      <c r="B10" s="115" t="s">
        <v>51</v>
      </c>
      <c r="C10" s="116"/>
      <c r="D10" s="117"/>
      <c r="E10" s="107"/>
      <c r="F10" s="108"/>
      <c r="G10" s="109"/>
      <c r="H10" s="108"/>
      <c r="I10" s="109"/>
      <c r="J10" s="108"/>
      <c r="K10" s="109"/>
      <c r="L10" s="108"/>
      <c r="M10" s="109"/>
      <c r="N10" s="108"/>
      <c r="O10" s="108"/>
    </row>
    <row r="11" spans="1:16" s="75" customFormat="1" ht="63.75" x14ac:dyDescent="0.2">
      <c r="A11" s="118" t="s">
        <v>97</v>
      </c>
      <c r="B11" s="119" t="s">
        <v>137</v>
      </c>
      <c r="C11" s="118" t="s">
        <v>96</v>
      </c>
      <c r="D11" s="120">
        <v>2</v>
      </c>
      <c r="E11" s="72"/>
      <c r="F11" s="73"/>
      <c r="G11" s="74"/>
      <c r="H11" s="73"/>
      <c r="I11" s="74"/>
      <c r="J11" s="73"/>
      <c r="K11" s="74"/>
      <c r="L11" s="73"/>
      <c r="M11" s="74"/>
      <c r="N11" s="73"/>
      <c r="O11" s="73"/>
    </row>
    <row r="12" spans="1:16" s="75" customFormat="1" ht="51" x14ac:dyDescent="0.2">
      <c r="A12" s="118" t="s">
        <v>98</v>
      </c>
      <c r="B12" s="119" t="s">
        <v>90</v>
      </c>
      <c r="C12" s="121" t="s">
        <v>52</v>
      </c>
      <c r="D12" s="120">
        <v>64.3</v>
      </c>
      <c r="E12" s="72"/>
      <c r="F12" s="73"/>
      <c r="G12" s="74"/>
      <c r="H12" s="73"/>
      <c r="I12" s="74"/>
      <c r="J12" s="73"/>
      <c r="K12" s="74"/>
      <c r="L12" s="73"/>
      <c r="M12" s="74"/>
      <c r="N12" s="73"/>
      <c r="O12" s="73"/>
    </row>
    <row r="13" spans="1:16" ht="51" x14ac:dyDescent="0.2">
      <c r="A13" s="118" t="s">
        <v>99</v>
      </c>
      <c r="B13" s="119" t="s">
        <v>91</v>
      </c>
      <c r="C13" s="121" t="s">
        <v>52</v>
      </c>
      <c r="D13" s="122">
        <v>100.2</v>
      </c>
      <c r="E13" s="72"/>
      <c r="F13" s="73"/>
      <c r="G13" s="74"/>
      <c r="H13" s="73"/>
      <c r="I13" s="74"/>
      <c r="J13" s="73"/>
      <c r="K13" s="74"/>
      <c r="L13" s="73"/>
      <c r="M13" s="74"/>
      <c r="N13" s="73"/>
      <c r="O13" s="73"/>
    </row>
    <row r="14" spans="1:16" ht="51" x14ac:dyDescent="0.2">
      <c r="A14" s="118" t="s">
        <v>100</v>
      </c>
      <c r="B14" s="119" t="s">
        <v>92</v>
      </c>
      <c r="C14" s="121" t="s">
        <v>52</v>
      </c>
      <c r="D14" s="120">
        <v>77.400000000000006</v>
      </c>
      <c r="E14" s="72"/>
      <c r="F14" s="73"/>
      <c r="G14" s="74"/>
      <c r="H14" s="73"/>
      <c r="I14" s="74"/>
      <c r="J14" s="73"/>
      <c r="K14" s="74"/>
      <c r="L14" s="73"/>
      <c r="M14" s="74"/>
      <c r="N14" s="73"/>
      <c r="O14" s="73"/>
    </row>
    <row r="15" spans="1:16" ht="51" x14ac:dyDescent="0.2">
      <c r="A15" s="118" t="s">
        <v>101</v>
      </c>
      <c r="B15" s="119" t="s">
        <v>93</v>
      </c>
      <c r="C15" s="121" t="s">
        <v>52</v>
      </c>
      <c r="D15" s="122">
        <v>37.6</v>
      </c>
      <c r="E15" s="72"/>
      <c r="F15" s="73"/>
      <c r="G15" s="74"/>
      <c r="H15" s="73"/>
      <c r="I15" s="74"/>
      <c r="J15" s="73"/>
      <c r="K15" s="74"/>
      <c r="L15" s="73"/>
      <c r="M15" s="74"/>
      <c r="N15" s="73"/>
      <c r="O15" s="73"/>
    </row>
    <row r="16" spans="1:16" ht="38.25" x14ac:dyDescent="0.2">
      <c r="A16" s="118" t="s">
        <v>102</v>
      </c>
      <c r="B16" s="119" t="s">
        <v>53</v>
      </c>
      <c r="C16" s="118" t="s">
        <v>94</v>
      </c>
      <c r="D16" s="122">
        <v>574.4</v>
      </c>
      <c r="E16" s="72"/>
      <c r="F16" s="73"/>
      <c r="G16" s="134"/>
      <c r="H16" s="73"/>
      <c r="I16" s="74"/>
      <c r="J16" s="60"/>
      <c r="K16" s="134"/>
      <c r="L16" s="60"/>
      <c r="M16" s="134"/>
      <c r="N16" s="60"/>
      <c r="O16" s="60"/>
    </row>
    <row r="17" spans="1:15" ht="38.25" x14ac:dyDescent="0.2">
      <c r="A17" s="118" t="s">
        <v>103</v>
      </c>
      <c r="B17" s="119" t="s">
        <v>54</v>
      </c>
      <c r="C17" s="118" t="s">
        <v>94</v>
      </c>
      <c r="D17" s="122">
        <v>574.4</v>
      </c>
      <c r="E17" s="72"/>
      <c r="F17" s="73"/>
      <c r="G17" s="74"/>
      <c r="H17" s="73"/>
      <c r="I17" s="74"/>
      <c r="J17" s="73"/>
      <c r="K17" s="74"/>
      <c r="L17" s="73"/>
      <c r="M17" s="74"/>
      <c r="N17" s="73"/>
      <c r="O17" s="73"/>
    </row>
    <row r="18" spans="1:15" ht="25.5" x14ac:dyDescent="0.2">
      <c r="A18" s="118" t="s">
        <v>104</v>
      </c>
      <c r="B18" s="119" t="s">
        <v>55</v>
      </c>
      <c r="C18" s="118" t="s">
        <v>94</v>
      </c>
      <c r="D18" s="122">
        <v>57</v>
      </c>
      <c r="E18" s="136"/>
      <c r="F18" s="73"/>
      <c r="G18" s="134"/>
      <c r="H18" s="60"/>
      <c r="I18" s="134"/>
      <c r="J18" s="60"/>
      <c r="K18" s="134"/>
      <c r="L18" s="60"/>
      <c r="M18" s="74"/>
      <c r="N18" s="60"/>
      <c r="O18" s="60"/>
    </row>
    <row r="19" spans="1:15" ht="25.5" x14ac:dyDescent="0.2">
      <c r="A19" s="118" t="s">
        <v>105</v>
      </c>
      <c r="B19" s="123" t="s">
        <v>56</v>
      </c>
      <c r="C19" s="121" t="s">
        <v>52</v>
      </c>
      <c r="D19" s="122">
        <v>279.5</v>
      </c>
      <c r="E19" s="136"/>
      <c r="F19" s="73"/>
      <c r="G19" s="134"/>
      <c r="H19" s="60"/>
      <c r="I19" s="134"/>
      <c r="J19" s="60"/>
      <c r="K19" s="134"/>
      <c r="L19" s="60"/>
      <c r="M19" s="74"/>
      <c r="N19" s="60"/>
      <c r="O19" s="60"/>
    </row>
    <row r="20" spans="1:15" ht="25.5" x14ac:dyDescent="0.2">
      <c r="A20" s="118" t="s">
        <v>106</v>
      </c>
      <c r="B20" s="123" t="s">
        <v>57</v>
      </c>
      <c r="C20" s="121" t="s">
        <v>95</v>
      </c>
      <c r="D20" s="122">
        <v>20.8</v>
      </c>
      <c r="E20" s="137"/>
      <c r="F20" s="73"/>
      <c r="G20" s="138"/>
      <c r="H20" s="60"/>
      <c r="I20" s="134"/>
      <c r="J20" s="60"/>
      <c r="K20" s="134"/>
      <c r="L20" s="60"/>
      <c r="M20" s="74"/>
      <c r="N20" s="60"/>
      <c r="O20" s="60"/>
    </row>
    <row r="21" spans="1:15" ht="14.25" x14ac:dyDescent="0.2">
      <c r="A21" s="118" t="s">
        <v>107</v>
      </c>
      <c r="B21" s="123" t="s">
        <v>58</v>
      </c>
      <c r="C21" s="121" t="s">
        <v>95</v>
      </c>
      <c r="D21" s="122">
        <v>91.5</v>
      </c>
      <c r="E21" s="137"/>
      <c r="F21" s="73"/>
      <c r="G21" s="138"/>
      <c r="H21" s="60"/>
      <c r="I21" s="134"/>
      <c r="J21" s="60"/>
      <c r="K21" s="134"/>
      <c r="L21" s="60"/>
      <c r="M21" s="74"/>
      <c r="N21" s="60"/>
      <c r="O21" s="60"/>
    </row>
    <row r="22" spans="1:15" s="110" customFormat="1" x14ac:dyDescent="0.2">
      <c r="A22" s="114">
        <v>2</v>
      </c>
      <c r="B22" s="115" t="s">
        <v>83</v>
      </c>
      <c r="C22" s="116"/>
      <c r="D22" s="117"/>
      <c r="E22" s="107"/>
      <c r="F22" s="108"/>
      <c r="G22" s="109"/>
      <c r="H22" s="108"/>
      <c r="I22" s="109"/>
      <c r="J22" s="108"/>
      <c r="K22" s="109"/>
      <c r="L22" s="108"/>
      <c r="M22" s="109"/>
      <c r="N22" s="108"/>
      <c r="O22" s="108"/>
    </row>
    <row r="23" spans="1:15" s="135" customFormat="1" ht="38.25" x14ac:dyDescent="0.2">
      <c r="A23" s="133" t="s">
        <v>108</v>
      </c>
      <c r="B23" s="124" t="s">
        <v>59</v>
      </c>
      <c r="C23" s="121" t="s">
        <v>52</v>
      </c>
      <c r="D23" s="122">
        <v>24.9</v>
      </c>
      <c r="E23" s="137"/>
      <c r="F23" s="73"/>
      <c r="G23" s="138"/>
      <c r="H23" s="60"/>
      <c r="I23" s="134"/>
      <c r="J23" s="60"/>
      <c r="K23" s="134"/>
      <c r="L23" s="60"/>
      <c r="M23" s="74"/>
      <c r="N23" s="60"/>
      <c r="O23" s="60"/>
    </row>
    <row r="24" spans="1:15" ht="38.25" x14ac:dyDescent="0.2">
      <c r="A24" s="133" t="s">
        <v>109</v>
      </c>
      <c r="B24" s="125" t="s">
        <v>60</v>
      </c>
      <c r="C24" s="126" t="s">
        <v>52</v>
      </c>
      <c r="D24" s="120">
        <v>37.6</v>
      </c>
      <c r="E24" s="137"/>
      <c r="F24" s="73"/>
      <c r="G24" s="138"/>
      <c r="H24" s="60"/>
      <c r="I24" s="134"/>
      <c r="J24" s="60"/>
      <c r="K24" s="134"/>
      <c r="L24" s="60"/>
      <c r="M24" s="74"/>
      <c r="N24" s="60"/>
      <c r="O24" s="60"/>
    </row>
    <row r="25" spans="1:15" ht="38.25" x14ac:dyDescent="0.2">
      <c r="A25" s="133" t="s">
        <v>110</v>
      </c>
      <c r="B25" s="125" t="s">
        <v>61</v>
      </c>
      <c r="C25" s="126" t="s">
        <v>52</v>
      </c>
      <c r="D25" s="120">
        <v>49.1</v>
      </c>
      <c r="E25" s="137"/>
      <c r="F25" s="73"/>
      <c r="G25" s="138"/>
      <c r="H25" s="60"/>
      <c r="I25" s="134"/>
      <c r="J25" s="60"/>
      <c r="K25" s="134"/>
      <c r="L25" s="60"/>
      <c r="M25" s="74"/>
      <c r="N25" s="60"/>
      <c r="O25" s="60"/>
    </row>
    <row r="26" spans="1:15" ht="38.25" x14ac:dyDescent="0.2">
      <c r="A26" s="133" t="s">
        <v>111</v>
      </c>
      <c r="B26" s="125" t="s">
        <v>62</v>
      </c>
      <c r="C26" s="126" t="s">
        <v>52</v>
      </c>
      <c r="D26" s="120">
        <v>28.3</v>
      </c>
      <c r="E26" s="137"/>
      <c r="F26" s="73"/>
      <c r="G26" s="138"/>
      <c r="H26" s="60"/>
      <c r="I26" s="134"/>
      <c r="J26" s="60"/>
      <c r="K26" s="134"/>
      <c r="L26" s="60"/>
      <c r="M26" s="74"/>
      <c r="N26" s="60"/>
      <c r="O26" s="60"/>
    </row>
    <row r="27" spans="1:15" ht="38.25" x14ac:dyDescent="0.2">
      <c r="A27" s="133" t="s">
        <v>112</v>
      </c>
      <c r="B27" s="125" t="s">
        <v>63</v>
      </c>
      <c r="C27" s="126" t="s">
        <v>52</v>
      </c>
      <c r="D27" s="120">
        <v>72.900000000000006</v>
      </c>
      <c r="E27" s="137"/>
      <c r="F27" s="73"/>
      <c r="G27" s="138"/>
      <c r="H27" s="60"/>
      <c r="I27" s="134"/>
      <c r="J27" s="60"/>
      <c r="K27" s="134"/>
      <c r="L27" s="60"/>
      <c r="M27" s="74"/>
      <c r="N27" s="60"/>
      <c r="O27" s="60"/>
    </row>
    <row r="28" spans="1:15" ht="38.25" x14ac:dyDescent="0.2">
      <c r="A28" s="133" t="s">
        <v>113</v>
      </c>
      <c r="B28" s="125" t="s">
        <v>64</v>
      </c>
      <c r="C28" s="126" t="s">
        <v>52</v>
      </c>
      <c r="D28" s="120">
        <v>18.399999999999999</v>
      </c>
      <c r="E28" s="137"/>
      <c r="F28" s="73"/>
      <c r="G28" s="138"/>
      <c r="H28" s="60"/>
      <c r="I28" s="134"/>
      <c r="J28" s="60"/>
      <c r="K28" s="134"/>
      <c r="L28" s="60"/>
      <c r="M28" s="74"/>
      <c r="N28" s="60"/>
      <c r="O28" s="60"/>
    </row>
    <row r="29" spans="1:15" ht="38.25" x14ac:dyDescent="0.2">
      <c r="A29" s="133" t="s">
        <v>114</v>
      </c>
      <c r="B29" s="125" t="s">
        <v>65</v>
      </c>
      <c r="C29" s="126" t="s">
        <v>52</v>
      </c>
      <c r="D29" s="120">
        <v>8.9</v>
      </c>
      <c r="E29" s="137"/>
      <c r="F29" s="73"/>
      <c r="G29" s="138"/>
      <c r="H29" s="60"/>
      <c r="I29" s="134"/>
      <c r="J29" s="60"/>
      <c r="K29" s="134"/>
      <c r="L29" s="60"/>
      <c r="M29" s="74"/>
      <c r="N29" s="60"/>
      <c r="O29" s="60"/>
    </row>
    <row r="30" spans="1:15" ht="38.25" x14ac:dyDescent="0.2">
      <c r="A30" s="133" t="s">
        <v>115</v>
      </c>
      <c r="B30" s="125" t="s">
        <v>66</v>
      </c>
      <c r="C30" s="126" t="s">
        <v>52</v>
      </c>
      <c r="D30" s="120">
        <v>64.3</v>
      </c>
      <c r="E30" s="137"/>
      <c r="F30" s="73"/>
      <c r="G30" s="138"/>
      <c r="H30" s="60"/>
      <c r="I30" s="134"/>
      <c r="J30" s="60"/>
      <c r="K30" s="134"/>
      <c r="L30" s="60"/>
      <c r="M30" s="74"/>
      <c r="N30" s="60"/>
      <c r="O30" s="60"/>
    </row>
    <row r="31" spans="1:15" ht="114.75" x14ac:dyDescent="0.2">
      <c r="A31" s="133" t="s">
        <v>116</v>
      </c>
      <c r="B31" s="125" t="s">
        <v>67</v>
      </c>
      <c r="C31" s="126" t="s">
        <v>26</v>
      </c>
      <c r="D31" s="127">
        <v>1</v>
      </c>
      <c r="E31" s="136"/>
      <c r="F31" s="73"/>
      <c r="G31" s="134"/>
      <c r="H31" s="60"/>
      <c r="I31" s="134"/>
      <c r="J31" s="60"/>
      <c r="K31" s="134"/>
      <c r="L31" s="60"/>
      <c r="M31" s="134"/>
      <c r="N31" s="60"/>
      <c r="O31" s="60"/>
    </row>
    <row r="32" spans="1:15" ht="114.75" x14ac:dyDescent="0.2">
      <c r="A32" s="133" t="s">
        <v>117</v>
      </c>
      <c r="B32" s="125" t="s">
        <v>68</v>
      </c>
      <c r="C32" s="126" t="s">
        <v>26</v>
      </c>
      <c r="D32" s="127">
        <v>4</v>
      </c>
      <c r="E32" s="136"/>
      <c r="F32" s="73"/>
      <c r="G32" s="134"/>
      <c r="H32" s="60"/>
      <c r="I32" s="134"/>
      <c r="J32" s="60"/>
      <c r="K32" s="134"/>
      <c r="L32" s="60"/>
      <c r="M32" s="134"/>
      <c r="N32" s="60"/>
      <c r="O32" s="60"/>
    </row>
    <row r="33" spans="1:15" ht="114.75" x14ac:dyDescent="0.2">
      <c r="A33" s="133" t="s">
        <v>118</v>
      </c>
      <c r="B33" s="125" t="s">
        <v>69</v>
      </c>
      <c r="C33" s="126" t="s">
        <v>26</v>
      </c>
      <c r="D33" s="127">
        <v>6</v>
      </c>
      <c r="E33" s="139"/>
      <c r="F33" s="73"/>
      <c r="G33" s="134"/>
      <c r="H33" s="60"/>
      <c r="I33" s="134"/>
      <c r="J33" s="60"/>
      <c r="K33" s="134"/>
      <c r="L33" s="60"/>
      <c r="M33" s="74"/>
      <c r="N33" s="60"/>
      <c r="O33" s="60"/>
    </row>
    <row r="34" spans="1:15" ht="38.25" x14ac:dyDescent="0.2">
      <c r="A34" s="133" t="s">
        <v>119</v>
      </c>
      <c r="B34" s="125" t="s">
        <v>70</v>
      </c>
      <c r="C34" s="126" t="s">
        <v>26</v>
      </c>
      <c r="D34" s="127">
        <v>1</v>
      </c>
      <c r="E34" s="136"/>
      <c r="F34" s="73"/>
      <c r="G34" s="134"/>
      <c r="H34" s="73"/>
      <c r="I34" s="134"/>
      <c r="J34" s="60"/>
      <c r="K34" s="134"/>
      <c r="L34" s="60"/>
      <c r="M34" s="134"/>
      <c r="N34" s="60"/>
      <c r="O34" s="60"/>
    </row>
    <row r="35" spans="1:15" ht="25.5" x14ac:dyDescent="0.2">
      <c r="A35" s="133" t="s">
        <v>120</v>
      </c>
      <c r="B35" s="125" t="s">
        <v>71</v>
      </c>
      <c r="C35" s="126" t="s">
        <v>26</v>
      </c>
      <c r="D35" s="127">
        <v>10</v>
      </c>
      <c r="E35" s="136"/>
      <c r="F35" s="73"/>
      <c r="G35" s="134"/>
      <c r="H35" s="73"/>
      <c r="I35" s="134"/>
      <c r="J35" s="60"/>
      <c r="K35" s="134"/>
      <c r="L35" s="60"/>
      <c r="M35" s="134"/>
      <c r="N35" s="60"/>
      <c r="O35" s="60"/>
    </row>
    <row r="36" spans="1:15" ht="25.5" x14ac:dyDescent="0.2">
      <c r="A36" s="133" t="s">
        <v>121</v>
      </c>
      <c r="B36" s="124" t="s">
        <v>84</v>
      </c>
      <c r="C36" s="129" t="s">
        <v>96</v>
      </c>
      <c r="D36" s="130">
        <v>10</v>
      </c>
      <c r="E36" s="136"/>
      <c r="F36" s="73"/>
      <c r="G36" s="134"/>
      <c r="H36" s="73"/>
      <c r="I36" s="134"/>
      <c r="J36" s="60"/>
      <c r="K36" s="134"/>
      <c r="L36" s="60"/>
      <c r="M36" s="134"/>
      <c r="N36" s="60"/>
      <c r="O36" s="60"/>
    </row>
    <row r="37" spans="1:15" ht="25.5" x14ac:dyDescent="0.2">
      <c r="A37" s="133" t="s">
        <v>122</v>
      </c>
      <c r="B37" s="124" t="s">
        <v>85</v>
      </c>
      <c r="C37" s="129" t="s">
        <v>96</v>
      </c>
      <c r="D37" s="130">
        <v>12</v>
      </c>
      <c r="E37" s="136"/>
      <c r="F37" s="73"/>
      <c r="G37" s="134"/>
      <c r="H37" s="73"/>
      <c r="I37" s="134"/>
      <c r="J37" s="60"/>
      <c r="K37" s="134"/>
      <c r="L37" s="60"/>
      <c r="M37" s="134"/>
      <c r="N37" s="60"/>
      <c r="O37" s="60"/>
    </row>
    <row r="38" spans="1:15" ht="25.5" x14ac:dyDescent="0.2">
      <c r="A38" s="133" t="s">
        <v>123</v>
      </c>
      <c r="B38" s="124" t="s">
        <v>86</v>
      </c>
      <c r="C38" s="129" t="s">
        <v>96</v>
      </c>
      <c r="D38" s="130">
        <v>3</v>
      </c>
      <c r="E38" s="136"/>
      <c r="F38" s="73"/>
      <c r="G38" s="134"/>
      <c r="H38" s="73"/>
      <c r="I38" s="134"/>
      <c r="J38" s="60"/>
      <c r="K38" s="134"/>
      <c r="L38" s="60"/>
      <c r="M38" s="134"/>
      <c r="N38" s="60"/>
      <c r="O38" s="60"/>
    </row>
    <row r="39" spans="1:15" ht="25.5" x14ac:dyDescent="0.2">
      <c r="A39" s="133" t="s">
        <v>124</v>
      </c>
      <c r="B39" s="124" t="s">
        <v>87</v>
      </c>
      <c r="C39" s="129" t="s">
        <v>96</v>
      </c>
      <c r="D39" s="130">
        <v>18</v>
      </c>
      <c r="E39" s="136"/>
      <c r="F39" s="73"/>
      <c r="G39" s="134"/>
      <c r="H39" s="73"/>
      <c r="I39" s="134"/>
      <c r="J39" s="60"/>
      <c r="K39" s="134"/>
      <c r="L39" s="60"/>
      <c r="M39" s="134"/>
      <c r="N39" s="60"/>
      <c r="O39" s="60"/>
    </row>
    <row r="40" spans="1:15" x14ac:dyDescent="0.2">
      <c r="A40" s="133" t="s">
        <v>125</v>
      </c>
      <c r="B40" s="123" t="s">
        <v>72</v>
      </c>
      <c r="C40" s="126" t="s">
        <v>52</v>
      </c>
      <c r="D40" s="120">
        <v>304.39999999999998</v>
      </c>
      <c r="E40" s="137"/>
      <c r="F40" s="73"/>
      <c r="G40" s="138"/>
      <c r="H40" s="73"/>
      <c r="I40" s="134"/>
      <c r="J40" s="60"/>
      <c r="K40" s="134"/>
      <c r="L40" s="60"/>
      <c r="M40" s="134"/>
      <c r="N40" s="60"/>
      <c r="O40" s="60"/>
    </row>
    <row r="41" spans="1:15" x14ac:dyDescent="0.2">
      <c r="A41" s="133" t="s">
        <v>126</v>
      </c>
      <c r="B41" s="128" t="s">
        <v>73</v>
      </c>
      <c r="C41" s="126" t="s">
        <v>52</v>
      </c>
      <c r="D41" s="120">
        <v>304.39999999999998</v>
      </c>
      <c r="E41" s="136"/>
      <c r="F41" s="73"/>
      <c r="G41" s="134"/>
      <c r="H41" s="73"/>
      <c r="I41" s="134"/>
      <c r="J41" s="60"/>
      <c r="K41" s="134"/>
      <c r="L41" s="60"/>
      <c r="M41" s="134"/>
      <c r="N41" s="60"/>
      <c r="O41" s="60"/>
    </row>
    <row r="42" spans="1:15" x14ac:dyDescent="0.2">
      <c r="A42" s="133" t="s">
        <v>127</v>
      </c>
      <c r="B42" s="124" t="s">
        <v>74</v>
      </c>
      <c r="C42" s="126" t="s">
        <v>52</v>
      </c>
      <c r="D42" s="120">
        <v>304.39999999999998</v>
      </c>
      <c r="E42" s="137"/>
      <c r="F42" s="73"/>
      <c r="G42" s="138"/>
      <c r="H42" s="73"/>
      <c r="I42" s="134"/>
      <c r="J42" s="60"/>
      <c r="K42" s="134"/>
      <c r="L42" s="60"/>
      <c r="M42" s="134"/>
      <c r="N42" s="60"/>
      <c r="O42" s="60"/>
    </row>
    <row r="43" spans="1:15" x14ac:dyDescent="0.2">
      <c r="A43" s="133" t="s">
        <v>128</v>
      </c>
      <c r="B43" s="124" t="s">
        <v>75</v>
      </c>
      <c r="C43" s="129" t="s">
        <v>96</v>
      </c>
      <c r="D43" s="129">
        <v>22</v>
      </c>
      <c r="E43" s="136"/>
      <c r="F43" s="73"/>
      <c r="G43" s="134"/>
      <c r="H43" s="60"/>
      <c r="I43" s="134"/>
      <c r="J43" s="60"/>
      <c r="K43" s="134"/>
      <c r="L43" s="60"/>
      <c r="M43" s="134"/>
      <c r="N43" s="60"/>
      <c r="O43" s="60"/>
    </row>
    <row r="44" spans="1:15" ht="51" x14ac:dyDescent="0.2">
      <c r="A44" s="133" t="s">
        <v>129</v>
      </c>
      <c r="B44" s="123" t="s">
        <v>76</v>
      </c>
      <c r="C44" s="126" t="s">
        <v>77</v>
      </c>
      <c r="D44" s="127">
        <v>27</v>
      </c>
      <c r="E44" s="136"/>
      <c r="F44" s="73"/>
      <c r="G44" s="134"/>
      <c r="H44" s="60"/>
      <c r="I44" s="134"/>
      <c r="J44" s="60"/>
      <c r="K44" s="134"/>
      <c r="L44" s="60"/>
      <c r="M44" s="134"/>
      <c r="N44" s="60"/>
      <c r="O44" s="60"/>
    </row>
    <row r="45" spans="1:15" ht="25.5" x14ac:dyDescent="0.2">
      <c r="A45" s="133" t="s">
        <v>130</v>
      </c>
      <c r="B45" s="119" t="s">
        <v>78</v>
      </c>
      <c r="C45" s="126" t="s">
        <v>79</v>
      </c>
      <c r="D45" s="129">
        <v>8</v>
      </c>
      <c r="E45" s="136"/>
      <c r="F45" s="73"/>
      <c r="G45" s="134"/>
      <c r="H45" s="73"/>
      <c r="I45" s="134"/>
      <c r="J45" s="60"/>
      <c r="K45" s="134"/>
      <c r="L45" s="60"/>
      <c r="M45" s="134"/>
      <c r="N45" s="60"/>
      <c r="O45" s="60"/>
    </row>
    <row r="46" spans="1:15" ht="25.5" x14ac:dyDescent="0.2">
      <c r="A46" s="133" t="s">
        <v>131</v>
      </c>
      <c r="B46" s="123" t="s">
        <v>80</v>
      </c>
      <c r="C46" s="129" t="s">
        <v>52</v>
      </c>
      <c r="D46" s="122">
        <v>158.4</v>
      </c>
      <c r="E46" s="136"/>
      <c r="F46" s="73"/>
      <c r="G46" s="134"/>
      <c r="H46" s="60"/>
      <c r="I46" s="134"/>
      <c r="J46" s="60"/>
      <c r="K46" s="134"/>
      <c r="L46" s="60"/>
      <c r="M46" s="134"/>
      <c r="N46" s="60"/>
      <c r="O46" s="60"/>
    </row>
    <row r="47" spans="1:15" ht="38.25" x14ac:dyDescent="0.2">
      <c r="A47" s="133" t="s">
        <v>132</v>
      </c>
      <c r="B47" s="128" t="s">
        <v>81</v>
      </c>
      <c r="C47" s="129" t="s">
        <v>96</v>
      </c>
      <c r="D47" s="129">
        <v>18</v>
      </c>
      <c r="E47" s="136"/>
      <c r="F47" s="73"/>
      <c r="G47" s="134"/>
      <c r="H47" s="60"/>
      <c r="I47" s="134"/>
      <c r="J47" s="60"/>
      <c r="K47" s="134"/>
      <c r="L47" s="60"/>
      <c r="M47" s="134"/>
      <c r="N47" s="60"/>
      <c r="O47" s="60"/>
    </row>
    <row r="48" spans="1:15" ht="51" x14ac:dyDescent="0.2">
      <c r="A48" s="133" t="s">
        <v>133</v>
      </c>
      <c r="B48" s="119" t="s">
        <v>82</v>
      </c>
      <c r="C48" s="126" t="s">
        <v>26</v>
      </c>
      <c r="D48" s="129">
        <v>1</v>
      </c>
      <c r="E48" s="136"/>
      <c r="F48" s="73"/>
      <c r="G48" s="134"/>
      <c r="H48" s="60"/>
      <c r="I48" s="134"/>
      <c r="J48" s="60"/>
      <c r="K48" s="134"/>
      <c r="L48" s="60"/>
      <c r="M48" s="134"/>
      <c r="N48" s="60"/>
      <c r="O48" s="60"/>
    </row>
    <row r="49" spans="1:15" x14ac:dyDescent="0.2">
      <c r="A49" s="133" t="s">
        <v>134</v>
      </c>
      <c r="B49" s="131" t="s">
        <v>88</v>
      </c>
      <c r="C49" s="132" t="s">
        <v>79</v>
      </c>
      <c r="D49" s="132">
        <v>10</v>
      </c>
      <c r="E49" s="136"/>
      <c r="F49" s="73"/>
      <c r="G49" s="134"/>
      <c r="H49" s="60"/>
      <c r="I49" s="134"/>
      <c r="J49" s="60"/>
      <c r="K49" s="134"/>
      <c r="L49" s="60"/>
      <c r="M49" s="134"/>
      <c r="N49" s="60"/>
      <c r="O49" s="60"/>
    </row>
    <row r="50" spans="1:15" x14ac:dyDescent="0.2">
      <c r="A50" s="133" t="s">
        <v>135</v>
      </c>
      <c r="B50" s="131" t="s">
        <v>89</v>
      </c>
      <c r="C50" s="132" t="s">
        <v>79</v>
      </c>
      <c r="D50" s="132">
        <v>10</v>
      </c>
      <c r="E50" s="136"/>
      <c r="F50" s="73"/>
      <c r="G50" s="134"/>
      <c r="H50" s="60"/>
      <c r="I50" s="134"/>
      <c r="J50" s="60"/>
      <c r="K50" s="134"/>
      <c r="L50" s="60"/>
      <c r="M50" s="134"/>
      <c r="N50" s="60"/>
      <c r="O50" s="60"/>
    </row>
    <row r="51" spans="1:15" s="37" customFormat="1" x14ac:dyDescent="0.2">
      <c r="A51" s="111"/>
      <c r="B51" s="112" t="s">
        <v>0</v>
      </c>
      <c r="C51" s="113"/>
      <c r="D51" s="111"/>
      <c r="E51" s="38"/>
      <c r="F51" s="39"/>
      <c r="G51" s="41"/>
      <c r="H51" s="40"/>
      <c r="I51" s="41"/>
      <c r="J51" s="40"/>
      <c r="K51" s="41"/>
      <c r="L51" s="40"/>
      <c r="M51" s="41"/>
      <c r="N51" s="40"/>
      <c r="O51" s="61"/>
    </row>
    <row r="52" spans="1:15" x14ac:dyDescent="0.2">
      <c r="J52" s="15" t="s">
        <v>138</v>
      </c>
      <c r="K52" s="14"/>
      <c r="L52" s="14"/>
      <c r="M52" s="14"/>
      <c r="N52" s="14"/>
      <c r="O52" s="42"/>
    </row>
    <row r="53" spans="1:15" x14ac:dyDescent="0.2">
      <c r="J53" s="15" t="s">
        <v>19</v>
      </c>
      <c r="K53" s="43"/>
      <c r="L53" s="43"/>
      <c r="M53" s="43"/>
      <c r="N53" s="43"/>
      <c r="O53" s="44"/>
    </row>
    <row r="54" spans="1:15" x14ac:dyDescent="0.2">
      <c r="J54" s="15"/>
      <c r="K54" s="62"/>
      <c r="L54" s="62"/>
      <c r="M54" s="62"/>
      <c r="N54" s="62"/>
      <c r="O54" s="63"/>
    </row>
    <row r="55" spans="1:15" x14ac:dyDescent="0.2">
      <c r="B55" s="45" t="s">
        <v>24</v>
      </c>
      <c r="E55" s="46"/>
    </row>
    <row r="56" spans="1:15" x14ac:dyDescent="0.2">
      <c r="E56" s="46"/>
    </row>
    <row r="57" spans="1:15" x14ac:dyDescent="0.2">
      <c r="B57" s="45" t="s">
        <v>25</v>
      </c>
      <c r="E57" s="46"/>
    </row>
    <row r="58" spans="1:15" x14ac:dyDescent="0.2">
      <c r="E58" s="46"/>
    </row>
  </sheetData>
  <mergeCells count="6">
    <mergeCell ref="K7:O7"/>
    <mergeCell ref="E7:J7"/>
    <mergeCell ref="A7:A8"/>
    <mergeCell ref="C7:C8"/>
    <mergeCell ref="D7:D8"/>
    <mergeCell ref="B7:B8"/>
  </mergeCells>
  <phoneticPr fontId="1" type="noConversion"/>
  <pageMargins left="0.39370078740157483" right="0.35433070866141736" top="1.0236220472440944" bottom="0.39370078740157483" header="0.51181102362204722" footer="0.15748031496062992"/>
  <pageSetup paperSize="9" orientation="landscape" horizontalDpi="4294967292" verticalDpi="360" r:id="rId1"/>
  <headerFooter alignWithMargins="0">
    <oddHeader>&amp;C&amp;12LOKĀLĀ TĀME Nr. 1-1
&amp;ULIETUS KANALIZĀCIJAS TĪKLI.</oddHeader>
    <oddFooter>&amp;C&amp;8&amp;P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Darblapas</vt:lpstr>
      </vt:variant>
      <vt:variant>
        <vt:i4>3</vt:i4>
      </vt:variant>
      <vt:variant>
        <vt:lpstr>Diapazoni ar nosaukumiem</vt:lpstr>
      </vt:variant>
      <vt:variant>
        <vt:i4>6</vt:i4>
      </vt:variant>
    </vt:vector>
  </HeadingPairs>
  <TitlesOfParts>
    <vt:vector size="9" baseType="lpstr">
      <vt:lpstr>KOPT</vt:lpstr>
      <vt:lpstr>KOPS</vt:lpstr>
      <vt:lpstr>Lokālā tāme</vt:lpstr>
      <vt:lpstr>KOPS!Drukas_apgabals</vt:lpstr>
      <vt:lpstr>KOPT!Drukas_apgabals</vt:lpstr>
      <vt:lpstr>'Lokālā tāme'!Drukas_apgabals</vt:lpstr>
      <vt:lpstr>KOPS!Drukāt_virsrakstus</vt:lpstr>
      <vt:lpstr>KOPT!Drukāt_virsrakstus</vt:lpstr>
      <vt:lpstr>'Lokālā tāme'!Drukāt_virsrakstus</vt:lpstr>
    </vt:vector>
  </TitlesOfParts>
  <Company>Universe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Ainārs Skromāns</cp:lastModifiedBy>
  <cp:lastPrinted>2015-08-19T05:57:12Z</cp:lastPrinted>
  <dcterms:created xsi:type="dcterms:W3CDTF">1999-12-06T13:05:42Z</dcterms:created>
  <dcterms:modified xsi:type="dcterms:W3CDTF">2015-09-02T12:57:05Z</dcterms:modified>
</cp:coreProperties>
</file>